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tabRatio="661" activeTab="1"/>
  </bookViews>
  <sheets>
    <sheet name="k 30.6." sheetId="1" r:id="rId1"/>
    <sheet name="k 30.11." sheetId="2" r:id="rId2"/>
    <sheet name="Souhrn" sheetId="3" r:id="rId3"/>
    <sheet name="Komentář" sheetId="4" r:id="rId4"/>
  </sheets>
  <definedNames/>
  <calcPr fullCalcOnLoad="1"/>
</workbook>
</file>

<file path=xl/sharedStrings.xml><?xml version="1.0" encoding="utf-8"?>
<sst xmlns="http://schemas.openxmlformats.org/spreadsheetml/2006/main" count="330" uniqueCount="127">
  <si>
    <t xml:space="preserve">Příjemce příspěvku: </t>
  </si>
  <si>
    <t>A - PŘÍSPĚVKY NA ČINNOST RSHb</t>
  </si>
  <si>
    <t>A1 - Organizační činnost RSHb</t>
  </si>
  <si>
    <t>A2 - Nájem kanceláře RSHb</t>
  </si>
  <si>
    <t>A3 - Činnost redakce a provoz webové prezentace RSHb</t>
  </si>
  <si>
    <t>A4 - Činnost ekonoma RSHb</t>
  </si>
  <si>
    <t>A5 - Sportovní činnost RSHb</t>
  </si>
  <si>
    <t>A6 - Činnost mládeže RSHb</t>
  </si>
  <si>
    <t>CELKEM: A - Příspěvky na činnost RSHb</t>
  </si>
  <si>
    <t>Žádost</t>
  </si>
  <si>
    <t>Příspěvek</t>
  </si>
  <si>
    <t>B - PŘÍSPĚVKY NA ROZVOJ RSHb</t>
  </si>
  <si>
    <t>B2 - Pracovník pro regionální rozvoj a vznik nových středisek</t>
  </si>
  <si>
    <t>B3 - Činnost krajských a regionálních výběrů</t>
  </si>
  <si>
    <t>B4 - Projekt rozvoje regionálního prostředí</t>
  </si>
  <si>
    <t>č. 1</t>
  </si>
  <si>
    <t>č. 2</t>
  </si>
  <si>
    <t>č. 3</t>
  </si>
  <si>
    <t>č. 4</t>
  </si>
  <si>
    <t>CELKEM: B - Příspěvky na rozvoj RSHb</t>
  </si>
  <si>
    <t>Navýšení (+)</t>
  </si>
  <si>
    <t>Krácení (-)</t>
  </si>
  <si>
    <t>B1 - Projekt výchovy a vzdělávání mladých funkcionářů</t>
  </si>
  <si>
    <t>1)</t>
  </si>
  <si>
    <t xml:space="preserve">2.NHBL </t>
  </si>
  <si>
    <t>2)</t>
  </si>
  <si>
    <t>3)</t>
  </si>
  <si>
    <t>4)</t>
  </si>
  <si>
    <t xml:space="preserve">Krajská liga </t>
  </si>
  <si>
    <t xml:space="preserve">Oblastní liga </t>
  </si>
  <si>
    <t xml:space="preserve">Přebor žen </t>
  </si>
  <si>
    <t xml:space="preserve">Soutěž SŽ </t>
  </si>
  <si>
    <t xml:space="preserve">Soutěž MŽ </t>
  </si>
  <si>
    <t>5)</t>
  </si>
  <si>
    <t>6)</t>
  </si>
  <si>
    <t>7)</t>
  </si>
  <si>
    <t>8)</t>
  </si>
  <si>
    <t xml:space="preserve">Přebor přípravek </t>
  </si>
  <si>
    <t xml:space="preserve">Přebor minipřípravek </t>
  </si>
  <si>
    <t xml:space="preserve">Organizace projektu „Hokejbal proti drogám“ </t>
  </si>
  <si>
    <t xml:space="preserve">Organizace libovolného projektu v kategorii dětí do 7 let </t>
  </si>
  <si>
    <t xml:space="preserve">Organizace workshopu na téma „Náborová činnost klubů“ </t>
  </si>
  <si>
    <t>Krajský výběr hráčů U15</t>
  </si>
  <si>
    <t>Regionální výběr žen</t>
  </si>
  <si>
    <t>Celková výše neinvestičního příspěvku RSHb na rok 2017 činí:</t>
  </si>
  <si>
    <t>k 30.6.</t>
  </si>
  <si>
    <t>k 30.11.</t>
  </si>
  <si>
    <t>Převod neinvestičního příspěvku:</t>
  </si>
  <si>
    <t>?</t>
  </si>
  <si>
    <t>Pozn.</t>
  </si>
  <si>
    <t>Komentář:</t>
  </si>
  <si>
    <t>x</t>
  </si>
  <si>
    <t>Smlouva s ?</t>
  </si>
  <si>
    <t>Aktualizace (Počet článků atd. ?)</t>
  </si>
  <si>
    <t>Smlouva ?</t>
  </si>
  <si>
    <r>
      <t>Rozhodnutí:</t>
    </r>
  </si>
  <si>
    <t>Informace o poskytnutí neinvestičního příspěvku na rok 2017</t>
  </si>
  <si>
    <t>z rozpočtu ÚRSHb (R 201.004) prostřednictvím ČMSHb</t>
  </si>
  <si>
    <t>ÚSEK REGIONÁLNÍCH SVAZŮ HOKEJBALU</t>
  </si>
  <si>
    <t>ČESKOMORAVSKÉHO SVAZU HOKEJBALU</t>
  </si>
  <si>
    <t>Příspěvek ve výši:</t>
  </si>
  <si>
    <t>Příspěvek v celkové výši:</t>
  </si>
  <si>
    <t>Vše ostatní se řídí Směrníci (ČMSHb) pro činnost a podporu RSHb (č. 6_01_2017_B).</t>
  </si>
  <si>
    <r>
      <t>Rozhodnutí:</t>
    </r>
  </si>
  <si>
    <t>Gestor příjemce:</t>
  </si>
  <si>
    <t>Gestor ČMSHb:</t>
  </si>
  <si>
    <t>Vladimír Papranec</t>
  </si>
  <si>
    <t>E-mail:</t>
  </si>
  <si>
    <t>Tel: 777 470 909</t>
  </si>
  <si>
    <t>papranec@hokejbal.cz</t>
  </si>
  <si>
    <t>V Mostě, dne</t>
  </si>
  <si>
    <t>Vladimír Papranec, v.r.</t>
  </si>
  <si>
    <t>vedoucí ÚRSHb ČMSHb</t>
  </si>
  <si>
    <r>
      <t>Celková výše neinvestičního příspěvku RSHb na rok 2017 (ke dni 30. 11. 2017) činí:</t>
    </r>
  </si>
  <si>
    <t>Českomoravský svaz hokejbalu</t>
  </si>
  <si>
    <t>Zátopkova 100/2</t>
  </si>
  <si>
    <t>Moneta Money Bank, a. s.</t>
  </si>
  <si>
    <t>PO BOX 40</t>
  </si>
  <si>
    <t>160 17 Praha 6</t>
  </si>
  <si>
    <t>Zapsán ve spolkovém rejstříku u Městského soudu v Praze, spisová značka L 753.</t>
  </si>
  <si>
    <t xml:space="preserve">bankovní spojení:  </t>
  </si>
  <si>
    <r>
      <t>Str.</t>
    </r>
    <r>
      <rPr>
        <sz val="9"/>
        <color indexed="8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/ 1</t>
    </r>
  </si>
  <si>
    <r>
      <rPr>
        <sz val="8"/>
        <color indexed="23"/>
        <rFont val="Tahoma"/>
        <family val="2"/>
      </rPr>
      <t>číslo účtu:</t>
    </r>
    <r>
      <rPr>
        <sz val="8"/>
        <color indexed="8"/>
        <rFont val="Tahoma"/>
        <family val="2"/>
      </rPr>
      <t xml:space="preserve"> 1724200504/0600</t>
    </r>
  </si>
  <si>
    <r>
      <rPr>
        <sz val="8"/>
        <color indexed="23"/>
        <rFont val="Tahoma"/>
        <family val="2"/>
      </rPr>
      <t>IČ:</t>
    </r>
    <r>
      <rPr>
        <sz val="8"/>
        <color indexed="8"/>
        <rFont val="Tahoma"/>
        <family val="2"/>
      </rPr>
      <t xml:space="preserve"> 49626485, </t>
    </r>
    <r>
      <rPr>
        <sz val="8"/>
        <color indexed="23"/>
        <rFont val="Tahoma"/>
        <family val="2"/>
      </rPr>
      <t>DIČ:</t>
    </r>
    <r>
      <rPr>
        <sz val="8"/>
        <color indexed="8"/>
        <rFont val="Tahoma"/>
        <family val="2"/>
      </rPr>
      <t xml:space="preserve"> CZ49626485</t>
    </r>
  </si>
  <si>
    <r>
      <rPr>
        <sz val="8"/>
        <color indexed="23"/>
        <rFont val="Tahoma"/>
        <family val="2"/>
      </rPr>
      <t xml:space="preserve">tel./fax: </t>
    </r>
    <r>
      <rPr>
        <sz val="8"/>
        <color indexed="8"/>
        <rFont val="Tahoma"/>
        <family val="2"/>
      </rPr>
      <t>+420 266 313 766</t>
    </r>
  </si>
  <si>
    <r>
      <rPr>
        <sz val="8"/>
        <color indexed="23"/>
        <rFont val="Tahoma"/>
        <family val="2"/>
      </rPr>
      <t>mobil:</t>
    </r>
    <r>
      <rPr>
        <sz val="8"/>
        <color indexed="8"/>
        <rFont val="Tahoma"/>
        <family val="2"/>
      </rPr>
      <t xml:space="preserve"> +420 603 469 494</t>
    </r>
  </si>
  <si>
    <r>
      <rPr>
        <sz val="9"/>
        <color indexed="23"/>
        <rFont val="Tahoma"/>
        <family val="2"/>
      </rPr>
      <t>Vedoucí úseku:</t>
    </r>
    <r>
      <rPr>
        <sz val="9"/>
        <color indexed="8"/>
        <rFont val="Tahoma"/>
        <family val="2"/>
      </rPr>
      <t xml:space="preserve"> Vladimír Papranec, </t>
    </r>
    <r>
      <rPr>
        <sz val="9"/>
        <color indexed="23"/>
        <rFont val="Tahoma"/>
        <family val="2"/>
      </rPr>
      <t>tel:</t>
    </r>
    <r>
      <rPr>
        <sz val="9"/>
        <color indexed="8"/>
        <rFont val="Tahoma"/>
        <family val="2"/>
      </rPr>
      <t xml:space="preserve"> +420 777 470 909, </t>
    </r>
    <r>
      <rPr>
        <sz val="9"/>
        <color indexed="23"/>
        <rFont val="Tahoma"/>
        <family val="2"/>
      </rPr>
      <t>e-mail:</t>
    </r>
    <r>
      <rPr>
        <sz val="9"/>
        <color indexed="8"/>
        <rFont val="Tahoma"/>
        <family val="2"/>
      </rPr>
      <t xml:space="preserve"> </t>
    </r>
    <r>
      <rPr>
        <u val="single"/>
        <sz val="9"/>
        <color indexed="12"/>
        <rFont val="Tahoma"/>
        <family val="2"/>
      </rPr>
      <t>papranec@hokejbal.cz</t>
    </r>
  </si>
  <si>
    <r>
      <rPr>
        <sz val="8"/>
        <color indexed="23"/>
        <rFont val="Tahoma"/>
        <family val="2"/>
      </rPr>
      <t>email:</t>
    </r>
    <r>
      <rPr>
        <sz val="8"/>
        <color indexed="8"/>
        <rFont val="Tahoma"/>
        <family val="2"/>
      </rPr>
      <t xml:space="preserve"> </t>
    </r>
    <r>
      <rPr>
        <u val="single"/>
        <sz val="8"/>
        <color indexed="12"/>
        <rFont val="Tahoma"/>
        <family val="2"/>
      </rPr>
      <t>hokejbal@hokejbal.cz</t>
    </r>
  </si>
  <si>
    <r>
      <rPr>
        <sz val="8"/>
        <color indexed="23"/>
        <rFont val="Tahoma"/>
        <family val="2"/>
      </rPr>
      <t xml:space="preserve">web: </t>
    </r>
    <r>
      <rPr>
        <u val="single"/>
        <sz val="8"/>
        <color indexed="12"/>
        <rFont val="Tahoma"/>
        <family val="2"/>
      </rPr>
      <t>www.hokejbal.cz</t>
    </r>
  </si>
  <si>
    <t>Příspěvek bude vyplacen ve „třech“ termínech: do 30. června, do 30. října, do 30. listopadu.</t>
  </si>
  <si>
    <r>
      <t>Celková výše neinvestičního příspěvku RSHb na rok 2017 (ke dni 16. 3. 2017) činí:</t>
    </r>
  </si>
  <si>
    <r>
      <t>k 30.</t>
    </r>
    <r>
      <rPr>
        <b/>
        <sz val="11"/>
        <color indexed="10"/>
        <rFont val="Tahoma"/>
        <family val="2"/>
      </rPr>
      <t>10</t>
    </r>
    <r>
      <rPr>
        <b/>
        <sz val="11"/>
        <color indexed="8"/>
        <rFont val="Tahoma"/>
        <family val="2"/>
      </rPr>
      <t>.</t>
    </r>
  </si>
  <si>
    <r>
      <t>k 30.</t>
    </r>
    <r>
      <rPr>
        <sz val="11"/>
        <color indexed="10"/>
        <rFont val="Tahoma"/>
        <family val="2"/>
      </rPr>
      <t>10</t>
    </r>
    <r>
      <rPr>
        <sz val="11"/>
        <color indexed="8"/>
        <rFont val="Tahoma"/>
        <family val="2"/>
      </rPr>
      <t>.</t>
    </r>
  </si>
  <si>
    <r>
      <t>k 30.</t>
    </r>
    <r>
      <rPr>
        <sz val="11"/>
        <color indexed="10"/>
        <rFont val="Tahoma"/>
        <family val="2"/>
      </rPr>
      <t>10</t>
    </r>
    <r>
      <rPr>
        <sz val="11"/>
        <rFont val="Tahoma"/>
        <family val="2"/>
      </rPr>
      <t>.</t>
    </r>
  </si>
  <si>
    <t>Bez připomínek</t>
  </si>
  <si>
    <t>Uvedeno v E-formuláři žádosti ?</t>
  </si>
  <si>
    <t>R.Němeček</t>
  </si>
  <si>
    <t>ekonom externí</t>
  </si>
  <si>
    <t>P.Ticháček</t>
  </si>
  <si>
    <r>
      <t>Příjemce příspěvku:</t>
    </r>
    <r>
      <rPr>
        <sz val="11"/>
        <color indexed="8"/>
        <rFont val="Tahoma"/>
        <family val="2"/>
      </rPr>
      <t xml:space="preserve"> Regionální svaz hokejbalu pro Vysočinu a Jihomoravský kraj</t>
    </r>
  </si>
  <si>
    <r>
      <t>Sídlo:</t>
    </r>
    <r>
      <rPr>
        <sz val="11"/>
        <color indexed="8"/>
        <rFont val="Tahoma"/>
        <family val="2"/>
      </rPr>
      <t xml:space="preserve"> Mezivodí 2233/2a, Netčice, 697 01 Kyjov</t>
    </r>
  </si>
  <si>
    <r>
      <t xml:space="preserve">  </t>
    </r>
    <r>
      <rPr>
        <b/>
        <sz val="11"/>
        <color indexed="8"/>
        <rFont val="Tahoma"/>
        <family val="2"/>
      </rPr>
      <t>IČ:</t>
    </r>
    <r>
      <rPr>
        <sz val="11"/>
        <color indexed="8"/>
        <rFont val="Tahoma"/>
        <family val="2"/>
      </rPr>
      <t xml:space="preserve"> 22769099</t>
    </r>
  </si>
  <si>
    <r>
      <t>Č. účtu, na který bude příspěvek poskytnut:</t>
    </r>
    <r>
      <rPr>
        <sz val="11"/>
        <rFont val="Tahoma"/>
        <family val="2"/>
      </rPr>
      <t xml:space="preserve"> 2201125159/2010 (FIO banka)</t>
    </r>
  </si>
  <si>
    <r>
      <t xml:space="preserve">Statutární zástupce: </t>
    </r>
    <r>
      <rPr>
        <sz val="11"/>
        <color indexed="8"/>
        <rFont val="Tahoma"/>
        <family val="2"/>
      </rPr>
      <t>Martin Vaculík (předseda)</t>
    </r>
  </si>
  <si>
    <t>Bez 2. NHbL a soutěže SŽ, dílčí příspěvek v 1. pol. roku zkrácen na 50%.</t>
  </si>
  <si>
    <t>24. 4. 2017</t>
  </si>
  <si>
    <t>Martin Vaculík</t>
  </si>
  <si>
    <t>Tel: 737 218 257</t>
  </si>
  <si>
    <t>vaculik@hokejbal.cz</t>
  </si>
  <si>
    <t>Regionální svaz hokejbalu pro Vysočinu a Jihomoravský kraj</t>
  </si>
  <si>
    <t>Bez 2. NHbL a soutěže SŽ, dílčí příspěvek v 1. pol. roku zkrácen na 50%</t>
  </si>
  <si>
    <t>funkcionářská základna stabilní, standartní rozvětvení - nicméně dlouhodobým problémem je KR, absence dokumentů z jednání VV na webu - shrnutí: velikost funkcionářské základny koresponduje s objemem soutěží</t>
  </si>
  <si>
    <t>kancelář v Hodoníně u Z. Hlavačky platba 1x ročně, flexibilní otevírací doba, řešena forma úhrady nájmu</t>
  </si>
  <si>
    <t>web funkční, částečně aktualizovaný, vlastní redakční činnost spočívá v přebírání článků z jiných webů či ČMSHb, navrhuji krácení</t>
  </si>
  <si>
    <t>neběží, krácení v plné výši</t>
  </si>
  <si>
    <t>soutěž SŽ - běží, společná s MS</t>
  </si>
  <si>
    <t>soutěž MŽ - běží, čtyři týmy ČR + 2 SVK</t>
  </si>
  <si>
    <t>ano, běží</t>
  </si>
  <si>
    <t>ano - mikropřípravka</t>
  </si>
  <si>
    <t>proběhl v Kyjově, chybí prezenčka - apel na sjednání nápravy</t>
  </si>
  <si>
    <t>47 čl.</t>
  </si>
  <si>
    <t>U15 - ano</t>
  </si>
  <si>
    <t>Ženy - ano</t>
  </si>
  <si>
    <t>Uvedené je v souladu se smlouvou mezi ČMSHb a RSHb o poskytnutí príspěvku z ÚRSHb 2017.</t>
  </si>
  <si>
    <t xml:space="preserve">A3 - Neaktuánost webové prezentace, krácení podpory o 50%. </t>
  </si>
  <si>
    <t xml:space="preserve">A5/1 - 2.Liga nerealizována, krácení podpory v plné výši.
</t>
  </si>
  <si>
    <t>13. 12. 2017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</si>
</sst>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8"/>
      <color indexed="23"/>
      <name val="Tahoma"/>
      <family val="2"/>
    </font>
    <font>
      <u val="single"/>
      <sz val="9"/>
      <color indexed="12"/>
      <name val="Tahoma"/>
      <family val="2"/>
    </font>
    <font>
      <u val="single"/>
      <sz val="8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Tahoma"/>
      <family val="2"/>
    </font>
    <font>
      <u val="single"/>
      <sz val="11"/>
      <color indexed="30"/>
      <name val="Tahoma"/>
      <family val="2"/>
    </font>
    <font>
      <sz val="11"/>
      <color indexed="17"/>
      <name val="Tahoma"/>
      <family val="2"/>
    </font>
    <font>
      <sz val="11"/>
      <color indexed="23"/>
      <name val="Tahoma"/>
      <family val="2"/>
    </font>
    <font>
      <u val="single"/>
      <sz val="11"/>
      <color indexed="10"/>
      <name val="Tahoma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5"/>
      <color indexed="8"/>
      <name val="Tahoma"/>
      <family val="0"/>
    </font>
    <font>
      <sz val="10"/>
      <color indexed="8"/>
      <name val="Times New Roman"/>
      <family val="0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0"/>
      <name val="Tahoma"/>
      <family val="2"/>
    </font>
    <font>
      <sz val="8"/>
      <color theme="1"/>
      <name val="Tahoma"/>
      <family val="2"/>
    </font>
    <font>
      <sz val="8"/>
      <color theme="0" tint="-0.4999699890613556"/>
      <name val="Tahoma"/>
      <family val="2"/>
    </font>
    <font>
      <sz val="11"/>
      <color rgb="FF00B050"/>
      <name val="Tahoma"/>
      <family val="2"/>
    </font>
    <font>
      <sz val="11"/>
      <color rgb="FFFF0000"/>
      <name val="Tahoma"/>
      <family val="2"/>
    </font>
    <font>
      <sz val="11"/>
      <color theme="0" tint="-0.4999699890613556"/>
      <name val="Tahoma"/>
      <family val="2"/>
    </font>
    <font>
      <b/>
      <sz val="11"/>
      <color rgb="FFFF0000"/>
      <name val="Tahoma"/>
      <family val="2"/>
    </font>
    <font>
      <u val="single"/>
      <sz val="11"/>
      <color rgb="FFFF0000"/>
      <name val="Tahoma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5" fillId="0" borderId="0" xfId="0" applyFont="1" applyAlignment="1">
      <alignment horizontal="left" vertical="center" indent="9"/>
    </xf>
    <xf numFmtId="0" fontId="66" fillId="0" borderId="0" xfId="0" applyFont="1" applyAlignment="1">
      <alignment horizontal="left" vertical="center" indent="9"/>
    </xf>
    <xf numFmtId="0" fontId="67" fillId="0" borderId="0" xfId="0" applyFont="1" applyAlignment="1">
      <alignment horizontal="left" vertical="center" indent="9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1" xfId="0" applyFont="1" applyBorder="1" applyAlignment="1">
      <alignment horizontal="right" vertical="center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horizontal="right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9" fillId="0" borderId="0" xfId="36" applyFont="1" applyAlignment="1">
      <alignment horizontal="left" vertical="center" indent="9"/>
    </xf>
    <xf numFmtId="0" fontId="66" fillId="0" borderId="11" xfId="0" applyFont="1" applyBorder="1" applyAlignment="1">
      <alignment/>
    </xf>
    <xf numFmtId="0" fontId="66" fillId="0" borderId="0" xfId="0" applyFont="1" applyAlignment="1">
      <alignment horizontal="right"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5" xfId="0" applyFont="1" applyBorder="1" applyAlignment="1">
      <alignment horizontal="right"/>
    </xf>
    <xf numFmtId="49" fontId="6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66" fillId="0" borderId="0" xfId="0" applyFont="1" applyBorder="1" applyAlignment="1">
      <alignment/>
    </xf>
    <xf numFmtId="0" fontId="71" fillId="0" borderId="0" xfId="0" applyFont="1" applyAlignment="1">
      <alignment/>
    </xf>
    <xf numFmtId="6" fontId="68" fillId="0" borderId="11" xfId="0" applyNumberFormat="1" applyFont="1" applyBorder="1" applyAlignment="1">
      <alignment/>
    </xf>
    <xf numFmtId="6" fontId="68" fillId="0" borderId="13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13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0" xfId="0" applyFont="1" applyBorder="1" applyAlignment="1">
      <alignment vertical="center"/>
    </xf>
    <xf numFmtId="6" fontId="66" fillId="13" borderId="10" xfId="0" applyNumberFormat="1" applyFont="1" applyFill="1" applyBorder="1" applyAlignment="1">
      <alignment/>
    </xf>
    <xf numFmtId="6" fontId="66" fillId="0" borderId="0" xfId="0" applyNumberFormat="1" applyFont="1" applyBorder="1" applyAlignment="1">
      <alignment/>
    </xf>
    <xf numFmtId="6" fontId="66" fillId="2" borderId="10" xfId="0" applyNumberFormat="1" applyFont="1" applyFill="1" applyBorder="1" applyAlignment="1">
      <alignment/>
    </xf>
    <xf numFmtId="6" fontId="72" fillId="0" borderId="10" xfId="0" applyNumberFormat="1" applyFont="1" applyFill="1" applyBorder="1" applyAlignment="1">
      <alignment/>
    </xf>
    <xf numFmtId="6" fontId="73" fillId="0" borderId="10" xfId="0" applyNumberFormat="1" applyFont="1" applyFill="1" applyBorder="1" applyAlignment="1">
      <alignment/>
    </xf>
    <xf numFmtId="6" fontId="66" fillId="0" borderId="0" xfId="0" applyNumberFormat="1" applyFont="1" applyFill="1" applyBorder="1" applyAlignment="1">
      <alignment/>
    </xf>
    <xf numFmtId="6" fontId="66" fillId="2" borderId="11" xfId="0" applyNumberFormat="1" applyFont="1" applyFill="1" applyBorder="1" applyAlignment="1">
      <alignment/>
    </xf>
    <xf numFmtId="6" fontId="72" fillId="0" borderId="11" xfId="0" applyNumberFormat="1" applyFont="1" applyFill="1" applyBorder="1" applyAlignment="1">
      <alignment/>
    </xf>
    <xf numFmtId="6" fontId="73" fillId="0" borderId="11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/>
    </xf>
    <xf numFmtId="6" fontId="74" fillId="0" borderId="11" xfId="0" applyNumberFormat="1" applyFont="1" applyFill="1" applyBorder="1" applyAlignment="1">
      <alignment/>
    </xf>
    <xf numFmtId="6" fontId="74" fillId="0" borderId="0" xfId="0" applyNumberFormat="1" applyFont="1" applyFill="1" applyBorder="1" applyAlignment="1">
      <alignment/>
    </xf>
    <xf numFmtId="6" fontId="74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6" fontId="68" fillId="13" borderId="0" xfId="0" applyNumberFormat="1" applyFont="1" applyFill="1" applyBorder="1" applyAlignment="1">
      <alignment/>
    </xf>
    <xf numFmtId="6" fontId="66" fillId="2" borderId="0" xfId="0" applyNumberFormat="1" applyFont="1" applyFill="1" applyBorder="1" applyAlignment="1">
      <alignment/>
    </xf>
    <xf numFmtId="6" fontId="72" fillId="0" borderId="0" xfId="0" applyNumberFormat="1" applyFont="1" applyFill="1" applyBorder="1" applyAlignment="1">
      <alignment/>
    </xf>
    <xf numFmtId="6" fontId="73" fillId="0" borderId="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8" fillId="0" borderId="0" xfId="0" applyFont="1" applyAlignment="1">
      <alignment/>
    </xf>
    <xf numFmtId="9" fontId="66" fillId="0" borderId="0" xfId="0" applyNumberFormat="1" applyFont="1" applyAlignment="1">
      <alignment/>
    </xf>
    <xf numFmtId="6" fontId="66" fillId="0" borderId="0" xfId="0" applyNumberFormat="1" applyFont="1" applyAlignment="1">
      <alignment/>
    </xf>
    <xf numFmtId="9" fontId="74" fillId="0" borderId="0" xfId="0" applyNumberFormat="1" applyFont="1" applyAlignment="1">
      <alignment/>
    </xf>
    <xf numFmtId="0" fontId="74" fillId="0" borderId="0" xfId="0" applyFont="1" applyAlignment="1">
      <alignment/>
    </xf>
    <xf numFmtId="49" fontId="74" fillId="0" borderId="18" xfId="0" applyNumberFormat="1" applyFont="1" applyBorder="1" applyAlignment="1">
      <alignment horizontal="left"/>
    </xf>
    <xf numFmtId="49" fontId="74" fillId="0" borderId="18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49" fontId="66" fillId="0" borderId="18" xfId="0" applyNumberFormat="1" applyFont="1" applyBorder="1" applyAlignment="1">
      <alignment horizontal="left"/>
    </xf>
    <xf numFmtId="49" fontId="74" fillId="0" borderId="19" xfId="0" applyNumberFormat="1" applyFont="1" applyFill="1" applyBorder="1" applyAlignment="1">
      <alignment horizontal="left"/>
    </xf>
    <xf numFmtId="49" fontId="74" fillId="0" borderId="18" xfId="0" applyNumberFormat="1" applyFont="1" applyFill="1" applyBorder="1" applyAlignment="1">
      <alignment wrapText="1"/>
    </xf>
    <xf numFmtId="49" fontId="74" fillId="0" borderId="18" xfId="0" applyNumberFormat="1" applyFont="1" applyBorder="1" applyAlignment="1">
      <alignment wrapText="1"/>
    </xf>
    <xf numFmtId="49" fontId="74" fillId="0" borderId="19" xfId="0" applyNumberFormat="1" applyFont="1" applyFill="1" applyBorder="1" applyAlignment="1">
      <alignment wrapText="1"/>
    </xf>
    <xf numFmtId="6" fontId="68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0" fontId="73" fillId="0" borderId="0" xfId="0" applyFont="1" applyAlignment="1">
      <alignment/>
    </xf>
    <xf numFmtId="6" fontId="75" fillId="0" borderId="11" xfId="0" applyNumberFormat="1" applyFont="1" applyBorder="1" applyAlignment="1">
      <alignment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3" fillId="0" borderId="0" xfId="0" applyFont="1" applyAlignment="1">
      <alignment/>
    </xf>
    <xf numFmtId="0" fontId="8" fillId="0" borderId="0" xfId="0" applyFont="1" applyAlignment="1">
      <alignment wrapText="1"/>
    </xf>
    <xf numFmtId="0" fontId="80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6" fontId="68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44</xdr:row>
      <xdr:rowOff>19050</xdr:rowOff>
    </xdr:from>
    <xdr:to>
      <xdr:col>9</xdr:col>
      <xdr:colOff>609600</xdr:colOff>
      <xdr:row>47</xdr:row>
      <xdr:rowOff>152400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82002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57150</xdr:colOff>
      <xdr:row>56</xdr:row>
      <xdr:rowOff>66675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9553575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ČLEN MEZINÁRODNÍ HOKEJBALOVÉ FEDERACE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www.isbhf.com</a:t>
          </a:r>
        </a:p>
      </xdr:txBody>
    </xdr:sp>
    <xdr:clientData/>
  </xdr:twoCellAnchor>
  <xdr:twoCellAnchor editAs="oneCell">
    <xdr:from>
      <xdr:col>0</xdr:col>
      <xdr:colOff>142875</xdr:colOff>
      <xdr:row>52</xdr:row>
      <xdr:rowOff>57150</xdr:rowOff>
    </xdr:from>
    <xdr:to>
      <xdr:col>0</xdr:col>
      <xdr:colOff>762000</xdr:colOff>
      <xdr:row>54</xdr:row>
      <xdr:rowOff>9525</xdr:rowOff>
    </xdr:to>
    <xdr:pic>
      <xdr:nvPicPr>
        <xdr:cNvPr id="3" name="Obrázek 12" descr="logo-isb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2868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771525</xdr:colOff>
      <xdr:row>4</xdr:row>
      <xdr:rowOff>0</xdr:rowOff>
    </xdr:to>
    <xdr:pic>
      <xdr:nvPicPr>
        <xdr:cNvPr id="4" name="obrázek 2" descr="logo_cmsh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0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44</xdr:row>
      <xdr:rowOff>19050</xdr:rowOff>
    </xdr:from>
    <xdr:to>
      <xdr:col>9</xdr:col>
      <xdr:colOff>609600</xdr:colOff>
      <xdr:row>47</xdr:row>
      <xdr:rowOff>152400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820025"/>
          <a:ext cx="2085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57150</xdr:colOff>
      <xdr:row>56</xdr:row>
      <xdr:rowOff>66675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0" y="9553575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ČLEN MEZINÁRODNÍ HOKEJBALOVÉ FEDERACE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www.isbhf.com</a:t>
          </a:r>
        </a:p>
      </xdr:txBody>
    </xdr:sp>
    <xdr:clientData/>
  </xdr:twoCellAnchor>
  <xdr:twoCellAnchor editAs="oneCell">
    <xdr:from>
      <xdr:col>0</xdr:col>
      <xdr:colOff>142875</xdr:colOff>
      <xdr:row>52</xdr:row>
      <xdr:rowOff>57150</xdr:rowOff>
    </xdr:from>
    <xdr:to>
      <xdr:col>0</xdr:col>
      <xdr:colOff>762000</xdr:colOff>
      <xdr:row>54</xdr:row>
      <xdr:rowOff>9525</xdr:rowOff>
    </xdr:to>
    <xdr:pic>
      <xdr:nvPicPr>
        <xdr:cNvPr id="3" name="Obrázek 3" descr="logo-isb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286875"/>
          <a:ext cx="619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0</xdr:col>
      <xdr:colOff>771525</xdr:colOff>
      <xdr:row>4</xdr:row>
      <xdr:rowOff>0</xdr:rowOff>
    </xdr:to>
    <xdr:pic>
      <xdr:nvPicPr>
        <xdr:cNvPr id="4" name="obrázek 2" descr="logo_cmsh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0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7">
      <selection activeCell="L57" sqref="L57"/>
    </sheetView>
  </sheetViews>
  <sheetFormatPr defaultColWidth="9.140625" defaultRowHeight="15"/>
  <cols>
    <col min="1" max="1" width="12.7109375" style="4" customWidth="1"/>
    <col min="2" max="2" width="1.1484375" style="4" customWidth="1"/>
    <col min="3" max="9" width="8.8515625" style="4" customWidth="1"/>
    <col min="10" max="10" width="12.7109375" style="4" customWidth="1"/>
    <col min="11" max="16384" width="8.8515625" style="4" customWidth="1"/>
  </cols>
  <sheetData>
    <row r="1" spans="1:3" ht="22.5">
      <c r="A1" s="1"/>
      <c r="B1" s="18"/>
      <c r="C1" s="5" t="s">
        <v>58</v>
      </c>
    </row>
    <row r="2" spans="1:10" ht="14.25">
      <c r="A2" s="2"/>
      <c r="B2" s="19"/>
      <c r="C2" s="6" t="s">
        <v>59</v>
      </c>
      <c r="D2" s="6"/>
      <c r="E2" s="6"/>
      <c r="F2" s="6"/>
      <c r="G2" s="6"/>
      <c r="H2" s="6"/>
      <c r="I2" s="6"/>
      <c r="J2" s="6"/>
    </row>
    <row r="3" spans="1:3" ht="14.25">
      <c r="A3" s="20"/>
      <c r="B3" s="18"/>
      <c r="C3" s="7" t="s">
        <v>86</v>
      </c>
    </row>
    <row r="4" spans="1:2" ht="6" customHeight="1">
      <c r="A4" s="3"/>
      <c r="B4" s="18"/>
    </row>
    <row r="5" ht="14.25"/>
    <row r="6" spans="1:10" ht="17.25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7.25">
      <c r="A7" s="93" t="s">
        <v>57</v>
      </c>
      <c r="B7" s="93"/>
      <c r="C7" s="93"/>
      <c r="D7" s="93"/>
      <c r="E7" s="93"/>
      <c r="F7" s="93"/>
      <c r="G7" s="93"/>
      <c r="H7" s="93"/>
      <c r="I7" s="93"/>
      <c r="J7" s="93"/>
    </row>
    <row r="9" ht="13.5">
      <c r="A9" s="8" t="s">
        <v>99</v>
      </c>
    </row>
    <row r="10" spans="1:7" ht="13.5">
      <c r="A10" s="8" t="s">
        <v>100</v>
      </c>
      <c r="G10" s="9" t="s">
        <v>101</v>
      </c>
    </row>
    <row r="11" s="67" customFormat="1" ht="13.5">
      <c r="A11" s="81" t="s">
        <v>102</v>
      </c>
    </row>
    <row r="12" spans="1:10" ht="13.5">
      <c r="A12" s="10" t="s">
        <v>103</v>
      </c>
      <c r="B12" s="6"/>
      <c r="C12" s="6"/>
      <c r="D12" s="6"/>
      <c r="E12" s="6"/>
      <c r="F12" s="6"/>
      <c r="G12" s="6"/>
      <c r="H12" s="6"/>
      <c r="I12" s="6"/>
      <c r="J12" s="6"/>
    </row>
    <row r="14" spans="1:10" ht="13.5">
      <c r="A14" s="10" t="s">
        <v>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5">
      <c r="A15" s="12" t="s">
        <v>2</v>
      </c>
      <c r="B15" s="21"/>
      <c r="C15" s="21"/>
      <c r="D15" s="21"/>
      <c r="E15" s="21"/>
      <c r="F15" s="21"/>
      <c r="H15" s="14"/>
      <c r="I15" s="14" t="s">
        <v>60</v>
      </c>
      <c r="J15" s="34">
        <v>36000</v>
      </c>
    </row>
    <row r="16" spans="1:10" ht="13.5">
      <c r="A16" s="12" t="s">
        <v>3</v>
      </c>
      <c r="B16" s="21"/>
      <c r="C16" s="21"/>
      <c r="D16" s="21"/>
      <c r="E16" s="21"/>
      <c r="F16" s="21"/>
      <c r="G16" s="12"/>
      <c r="H16" s="14"/>
      <c r="I16" s="14" t="s">
        <v>60</v>
      </c>
      <c r="J16" s="34">
        <v>6000</v>
      </c>
    </row>
    <row r="17" spans="1:10" ht="13.5">
      <c r="A17" s="12" t="s">
        <v>4</v>
      </c>
      <c r="B17" s="21"/>
      <c r="C17" s="21"/>
      <c r="D17" s="21"/>
      <c r="E17" s="21"/>
      <c r="F17" s="21"/>
      <c r="G17" s="21"/>
      <c r="H17" s="14"/>
      <c r="I17" s="14" t="s">
        <v>60</v>
      </c>
      <c r="J17" s="34">
        <v>18000</v>
      </c>
    </row>
    <row r="18" spans="1:10" ht="13.5">
      <c r="A18" s="12" t="s">
        <v>5</v>
      </c>
      <c r="B18" s="21"/>
      <c r="C18" s="21"/>
      <c r="D18" s="21"/>
      <c r="E18" s="21"/>
      <c r="F18" s="21"/>
      <c r="G18" s="12"/>
      <c r="H18" s="14"/>
      <c r="I18" s="14" t="s">
        <v>60</v>
      </c>
      <c r="J18" s="34">
        <v>18000</v>
      </c>
    </row>
    <row r="19" spans="1:10" ht="13.5">
      <c r="A19" s="12" t="s">
        <v>6</v>
      </c>
      <c r="B19" s="21"/>
      <c r="C19" s="21"/>
      <c r="D19" s="21"/>
      <c r="E19" s="21"/>
      <c r="F19" s="21"/>
      <c r="G19" s="12"/>
      <c r="H19" s="14"/>
      <c r="I19" s="14" t="s">
        <v>60</v>
      </c>
      <c r="J19" s="84">
        <v>36250</v>
      </c>
    </row>
    <row r="20" spans="1:10" ht="13.5">
      <c r="A20" s="12" t="s">
        <v>7</v>
      </c>
      <c r="B20" s="21"/>
      <c r="C20" s="21"/>
      <c r="D20" s="21"/>
      <c r="E20" s="21"/>
      <c r="F20" s="21"/>
      <c r="G20" s="12"/>
      <c r="H20" s="14"/>
      <c r="I20" s="14" t="s">
        <v>60</v>
      </c>
      <c r="J20" s="34">
        <v>10000</v>
      </c>
    </row>
    <row r="21" spans="1:10" ht="14.25" thickBot="1">
      <c r="A21" s="13" t="s">
        <v>8</v>
      </c>
      <c r="B21" s="15"/>
      <c r="C21" s="15"/>
      <c r="D21" s="15"/>
      <c r="E21" s="15"/>
      <c r="F21" s="15"/>
      <c r="G21" s="15"/>
      <c r="H21" s="16"/>
      <c r="I21" s="16" t="s">
        <v>61</v>
      </c>
      <c r="J21" s="35">
        <f>SUM(J15:J20)</f>
        <v>124250</v>
      </c>
    </row>
    <row r="22" ht="14.25" thickTop="1"/>
    <row r="23" spans="1:10" ht="13.5">
      <c r="A23" s="10" t="s">
        <v>11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11" t="s">
        <v>22</v>
      </c>
      <c r="B24" s="21"/>
      <c r="C24" s="21"/>
      <c r="D24" s="21"/>
      <c r="E24" s="21"/>
      <c r="F24" s="21"/>
      <c r="H24" s="14"/>
      <c r="I24" s="14" t="s">
        <v>60</v>
      </c>
      <c r="J24" s="34">
        <v>0</v>
      </c>
    </row>
    <row r="25" spans="1:10" ht="13.5">
      <c r="A25" s="11" t="s">
        <v>12</v>
      </c>
      <c r="B25" s="21"/>
      <c r="C25" s="21"/>
      <c r="D25" s="21"/>
      <c r="E25" s="21"/>
      <c r="F25" s="21"/>
      <c r="G25" s="12"/>
      <c r="H25" s="14"/>
      <c r="I25" s="14" t="s">
        <v>60</v>
      </c>
      <c r="J25" s="34">
        <v>0</v>
      </c>
    </row>
    <row r="26" spans="1:10" ht="13.5">
      <c r="A26" s="11" t="s">
        <v>13</v>
      </c>
      <c r="B26" s="21"/>
      <c r="C26" s="21"/>
      <c r="D26" s="21"/>
      <c r="E26" s="21"/>
      <c r="F26" s="21"/>
      <c r="G26" s="21"/>
      <c r="H26" s="14"/>
      <c r="I26" s="14" t="s">
        <v>60</v>
      </c>
      <c r="J26" s="34">
        <v>15000</v>
      </c>
    </row>
    <row r="27" spans="1:10" ht="13.5">
      <c r="A27" s="11" t="s">
        <v>14</v>
      </c>
      <c r="B27" s="21"/>
      <c r="C27" s="21"/>
      <c r="D27" s="21"/>
      <c r="E27" s="21"/>
      <c r="F27" s="11" t="s">
        <v>15</v>
      </c>
      <c r="G27" s="12"/>
      <c r="H27" s="14"/>
      <c r="I27" s="14" t="s">
        <v>60</v>
      </c>
      <c r="J27" s="34">
        <v>0</v>
      </c>
    </row>
    <row r="28" spans="1:10" ht="13.5">
      <c r="A28" s="11" t="s">
        <v>14</v>
      </c>
      <c r="B28" s="21"/>
      <c r="C28" s="21"/>
      <c r="D28" s="21"/>
      <c r="E28" s="21"/>
      <c r="F28" s="11" t="s">
        <v>16</v>
      </c>
      <c r="G28" s="12"/>
      <c r="H28" s="14"/>
      <c r="I28" s="14" t="s">
        <v>60</v>
      </c>
      <c r="J28" s="34">
        <v>0</v>
      </c>
    </row>
    <row r="29" spans="1:10" ht="13.5">
      <c r="A29" s="11" t="s">
        <v>14</v>
      </c>
      <c r="B29" s="21"/>
      <c r="C29" s="21"/>
      <c r="D29" s="21"/>
      <c r="E29" s="21"/>
      <c r="F29" s="11" t="s">
        <v>17</v>
      </c>
      <c r="G29" s="12"/>
      <c r="H29" s="14"/>
      <c r="I29" s="14" t="s">
        <v>60</v>
      </c>
      <c r="J29" s="34">
        <v>0</v>
      </c>
    </row>
    <row r="30" spans="1:10" ht="13.5">
      <c r="A30" s="11" t="s">
        <v>14</v>
      </c>
      <c r="B30" s="21"/>
      <c r="C30" s="21"/>
      <c r="D30" s="21"/>
      <c r="E30" s="21"/>
      <c r="F30" s="11" t="s">
        <v>18</v>
      </c>
      <c r="G30" s="12"/>
      <c r="H30" s="14"/>
      <c r="I30" s="14" t="s">
        <v>60</v>
      </c>
      <c r="J30" s="34">
        <v>0</v>
      </c>
    </row>
    <row r="31" spans="1:10" ht="14.25" thickBot="1">
      <c r="A31" s="17" t="s">
        <v>19</v>
      </c>
      <c r="B31" s="15"/>
      <c r="C31" s="15"/>
      <c r="D31" s="15"/>
      <c r="E31" s="15"/>
      <c r="F31" s="15"/>
      <c r="G31" s="15"/>
      <c r="H31" s="16"/>
      <c r="I31" s="16" t="s">
        <v>61</v>
      </c>
      <c r="J31" s="35">
        <f>SUM(J24:J30)</f>
        <v>15000</v>
      </c>
    </row>
    <row r="32" ht="14.25" thickTop="1"/>
    <row r="33" spans="1:10" ht="13.5">
      <c r="A33" s="27" t="s">
        <v>90</v>
      </c>
      <c r="J33" s="80">
        <f>SUM(J21+J31)</f>
        <v>139250</v>
      </c>
    </row>
    <row r="34" spans="1:5" ht="13.5">
      <c r="A34" s="9" t="s">
        <v>89</v>
      </c>
      <c r="E34" s="26"/>
    </row>
    <row r="35" ht="13.5">
      <c r="A35" s="9"/>
    </row>
    <row r="36" ht="13.5">
      <c r="A36" s="9" t="s">
        <v>62</v>
      </c>
    </row>
    <row r="37" ht="13.5">
      <c r="A37" s="8"/>
    </row>
    <row r="38" spans="1:3" ht="13.5">
      <c r="A38" s="8" t="s">
        <v>63</v>
      </c>
      <c r="C38" s="86" t="s">
        <v>104</v>
      </c>
    </row>
    <row r="39" ht="13.5">
      <c r="A39" s="27"/>
    </row>
    <row r="40" spans="1:3" ht="13.5">
      <c r="A40" s="8"/>
      <c r="C40" s="27"/>
    </row>
    <row r="42" spans="1:10" ht="13.5">
      <c r="A42" s="23" t="s">
        <v>64</v>
      </c>
      <c r="B42" s="21"/>
      <c r="C42" s="24"/>
      <c r="D42" s="23" t="s">
        <v>106</v>
      </c>
      <c r="E42" s="24"/>
      <c r="F42" s="23" t="s">
        <v>107</v>
      </c>
      <c r="G42" s="24"/>
      <c r="H42" s="25" t="s">
        <v>67</v>
      </c>
      <c r="I42" s="21" t="s">
        <v>108</v>
      </c>
      <c r="J42" s="24"/>
    </row>
    <row r="43" spans="1:10" ht="13.5">
      <c r="A43" s="23" t="s">
        <v>65</v>
      </c>
      <c r="B43" s="21"/>
      <c r="C43" s="24"/>
      <c r="D43" s="23" t="s">
        <v>66</v>
      </c>
      <c r="E43" s="24"/>
      <c r="F43" s="23" t="s">
        <v>68</v>
      </c>
      <c r="G43" s="24"/>
      <c r="H43" s="25" t="s">
        <v>67</v>
      </c>
      <c r="I43" s="21" t="s">
        <v>69</v>
      </c>
      <c r="J43" s="24"/>
    </row>
    <row r="45" spans="1:3" ht="14.25">
      <c r="A45" s="4" t="s">
        <v>70</v>
      </c>
      <c r="C45" s="82" t="s">
        <v>105</v>
      </c>
    </row>
    <row r="46" ht="14.25">
      <c r="I46" s="22"/>
    </row>
    <row r="47" ht="14.25"/>
    <row r="48" ht="14.25"/>
    <row r="49" spans="7:10" ht="14.25" customHeight="1">
      <c r="G49" s="95" t="s">
        <v>71</v>
      </c>
      <c r="H49" s="95"/>
      <c r="I49" s="95"/>
      <c r="J49" s="95"/>
    </row>
    <row r="50" spans="7:10" ht="14.25" customHeight="1">
      <c r="G50" s="94" t="s">
        <v>72</v>
      </c>
      <c r="H50" s="94"/>
      <c r="I50" s="94"/>
      <c r="J50" s="94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28"/>
      <c r="B52" s="32"/>
      <c r="C52" s="32"/>
      <c r="D52" s="32"/>
      <c r="E52" s="32"/>
      <c r="F52" s="32"/>
      <c r="G52" s="32"/>
      <c r="H52" s="32"/>
      <c r="I52" s="32"/>
      <c r="J52" s="31" t="s">
        <v>81</v>
      </c>
    </row>
    <row r="53" spans="1:9" ht="12" customHeight="1">
      <c r="A53" s="29"/>
      <c r="C53" s="30" t="s">
        <v>74</v>
      </c>
      <c r="F53" s="30" t="s">
        <v>84</v>
      </c>
      <c r="I53" s="33" t="s">
        <v>80</v>
      </c>
    </row>
    <row r="54" spans="1:9" ht="12" customHeight="1">
      <c r="A54" s="29"/>
      <c r="C54" s="30" t="s">
        <v>75</v>
      </c>
      <c r="F54" s="30" t="s">
        <v>85</v>
      </c>
      <c r="I54" s="30" t="s">
        <v>76</v>
      </c>
    </row>
    <row r="55" spans="1:9" ht="12" customHeight="1">
      <c r="A55" s="29"/>
      <c r="C55" s="30" t="s">
        <v>77</v>
      </c>
      <c r="F55" s="30" t="s">
        <v>87</v>
      </c>
      <c r="I55" s="30" t="s">
        <v>82</v>
      </c>
    </row>
    <row r="56" spans="1:9" ht="12" customHeight="1">
      <c r="A56" s="29"/>
      <c r="C56" s="30" t="s">
        <v>78</v>
      </c>
      <c r="F56" s="30" t="s">
        <v>88</v>
      </c>
      <c r="I56" s="30" t="s">
        <v>83</v>
      </c>
    </row>
    <row r="57" spans="3:10" ht="14.25" customHeight="1">
      <c r="C57" s="96" t="s">
        <v>79</v>
      </c>
      <c r="D57" s="96"/>
      <c r="E57" s="96"/>
      <c r="F57" s="96"/>
      <c r="G57" s="96"/>
      <c r="H57" s="96"/>
      <c r="I57" s="96"/>
      <c r="J57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6:J6"/>
    <mergeCell ref="A7:J7"/>
    <mergeCell ref="G50:J50"/>
    <mergeCell ref="G49:J49"/>
    <mergeCell ref="C57:J57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37">
      <selection activeCell="L57" sqref="L57"/>
    </sheetView>
  </sheetViews>
  <sheetFormatPr defaultColWidth="9.140625" defaultRowHeight="15"/>
  <cols>
    <col min="1" max="1" width="12.7109375" style="4" customWidth="1"/>
    <col min="2" max="2" width="1.1484375" style="4" customWidth="1"/>
    <col min="3" max="9" width="8.8515625" style="4" customWidth="1"/>
    <col min="10" max="10" width="12.7109375" style="4" customWidth="1"/>
    <col min="11" max="16384" width="8.8515625" style="4" customWidth="1"/>
  </cols>
  <sheetData>
    <row r="1" spans="1:3" ht="22.5">
      <c r="A1" s="1"/>
      <c r="B1" s="18"/>
      <c r="C1" s="5" t="s">
        <v>58</v>
      </c>
    </row>
    <row r="2" spans="1:10" ht="14.25">
      <c r="A2" s="2"/>
      <c r="B2" s="19"/>
      <c r="C2" s="6" t="s">
        <v>59</v>
      </c>
      <c r="D2" s="6"/>
      <c r="E2" s="6"/>
      <c r="F2" s="6"/>
      <c r="G2" s="6"/>
      <c r="H2" s="6"/>
      <c r="I2" s="6"/>
      <c r="J2" s="6"/>
    </row>
    <row r="3" spans="1:3" ht="14.25">
      <c r="A3" s="20"/>
      <c r="B3" s="18"/>
      <c r="C3" s="7" t="s">
        <v>86</v>
      </c>
    </row>
    <row r="4" spans="1:2" ht="6" customHeight="1">
      <c r="A4" s="3"/>
      <c r="B4" s="18"/>
    </row>
    <row r="5" ht="14.25"/>
    <row r="6" spans="1:10" ht="17.25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7.25">
      <c r="A7" s="93" t="s">
        <v>57</v>
      </c>
      <c r="B7" s="93"/>
      <c r="C7" s="93"/>
      <c r="D7" s="93"/>
      <c r="E7" s="93"/>
      <c r="F7" s="93"/>
      <c r="G7" s="93"/>
      <c r="H7" s="93"/>
      <c r="I7" s="93"/>
      <c r="J7" s="93"/>
    </row>
    <row r="9" ht="13.5">
      <c r="A9" s="8" t="s">
        <v>99</v>
      </c>
    </row>
    <row r="10" spans="1:7" ht="13.5">
      <c r="A10" s="8" t="s">
        <v>100</v>
      </c>
      <c r="G10" s="9" t="s">
        <v>101</v>
      </c>
    </row>
    <row r="11" s="67" customFormat="1" ht="13.5">
      <c r="A11" s="81" t="s">
        <v>102</v>
      </c>
    </row>
    <row r="12" spans="1:10" ht="13.5">
      <c r="A12" s="10" t="s">
        <v>103</v>
      </c>
      <c r="B12" s="6"/>
      <c r="C12" s="6"/>
      <c r="D12" s="6"/>
      <c r="E12" s="6"/>
      <c r="F12" s="6"/>
      <c r="G12" s="6"/>
      <c r="H12" s="6"/>
      <c r="I12" s="6"/>
      <c r="J12" s="6"/>
    </row>
    <row r="14" spans="1:10" ht="13.5">
      <c r="A14" s="10" t="s">
        <v>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5">
      <c r="A15" s="12" t="s">
        <v>2</v>
      </c>
      <c r="B15" s="21"/>
      <c r="C15" s="21"/>
      <c r="D15" s="21"/>
      <c r="E15" s="21"/>
      <c r="F15" s="21"/>
      <c r="H15" s="14"/>
      <c r="I15" s="14" t="s">
        <v>60</v>
      </c>
      <c r="J15" s="34">
        <f>SUM(Souhrn!I5)</f>
        <v>36000</v>
      </c>
    </row>
    <row r="16" spans="1:10" ht="13.5">
      <c r="A16" s="12" t="s">
        <v>3</v>
      </c>
      <c r="B16" s="21"/>
      <c r="C16" s="21"/>
      <c r="D16" s="21"/>
      <c r="E16" s="21"/>
      <c r="F16" s="21"/>
      <c r="G16" s="12"/>
      <c r="H16" s="14"/>
      <c r="I16" s="14" t="s">
        <v>60</v>
      </c>
      <c r="J16" s="34">
        <f>SUM(Souhrn!I6)</f>
        <v>6000</v>
      </c>
    </row>
    <row r="17" spans="1:10" ht="13.5">
      <c r="A17" s="12" t="s">
        <v>4</v>
      </c>
      <c r="B17" s="21"/>
      <c r="C17" s="21"/>
      <c r="D17" s="21"/>
      <c r="E17" s="21"/>
      <c r="F17" s="21"/>
      <c r="G17" s="21"/>
      <c r="H17" s="14"/>
      <c r="I17" s="14" t="s">
        <v>60</v>
      </c>
      <c r="J17" s="84">
        <f>SUM(Souhrn!I7)</f>
        <v>9000</v>
      </c>
    </row>
    <row r="18" spans="1:10" ht="13.5">
      <c r="A18" s="12" t="s">
        <v>5</v>
      </c>
      <c r="B18" s="21"/>
      <c r="C18" s="21"/>
      <c r="D18" s="21"/>
      <c r="E18" s="21"/>
      <c r="F18" s="21"/>
      <c r="G18" s="12"/>
      <c r="H18" s="14"/>
      <c r="I18" s="14" t="s">
        <v>60</v>
      </c>
      <c r="J18" s="34">
        <f>SUM(Souhrn!I8)</f>
        <v>18000</v>
      </c>
    </row>
    <row r="19" spans="1:10" ht="13.5">
      <c r="A19" s="12" t="s">
        <v>6</v>
      </c>
      <c r="B19" s="21"/>
      <c r="C19" s="21"/>
      <c r="D19" s="21"/>
      <c r="E19" s="21"/>
      <c r="F19" s="21"/>
      <c r="G19" s="12"/>
      <c r="H19" s="14"/>
      <c r="I19" s="14" t="s">
        <v>60</v>
      </c>
      <c r="J19" s="84">
        <f>SUM(Souhrn!I9)</f>
        <v>31250</v>
      </c>
    </row>
    <row r="20" spans="1:10" ht="13.5">
      <c r="A20" s="12" t="s">
        <v>7</v>
      </c>
      <c r="B20" s="21"/>
      <c r="C20" s="21"/>
      <c r="D20" s="21"/>
      <c r="E20" s="21"/>
      <c r="F20" s="21"/>
      <c r="G20" s="12"/>
      <c r="H20" s="14"/>
      <c r="I20" s="14" t="s">
        <v>60</v>
      </c>
      <c r="J20" s="34">
        <f>SUM(Souhrn!I18)</f>
        <v>10000</v>
      </c>
    </row>
    <row r="21" spans="1:10" ht="14.25" thickBot="1">
      <c r="A21" s="13" t="s">
        <v>8</v>
      </c>
      <c r="B21" s="15"/>
      <c r="C21" s="15"/>
      <c r="D21" s="15"/>
      <c r="E21" s="15"/>
      <c r="F21" s="15"/>
      <c r="G21" s="15"/>
      <c r="H21" s="16"/>
      <c r="I21" s="16" t="s">
        <v>61</v>
      </c>
      <c r="J21" s="35">
        <f>SUM(J15:J20)</f>
        <v>110250</v>
      </c>
    </row>
    <row r="22" ht="14.25" thickTop="1"/>
    <row r="23" spans="1:10" ht="13.5">
      <c r="A23" s="10" t="s">
        <v>11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11" t="s">
        <v>22</v>
      </c>
      <c r="B24" s="21"/>
      <c r="C24" s="21"/>
      <c r="D24" s="21"/>
      <c r="E24" s="21"/>
      <c r="F24" s="21"/>
      <c r="H24" s="14"/>
      <c r="I24" s="14" t="s">
        <v>60</v>
      </c>
      <c r="J24" s="34">
        <f>SUM(Souhrn!I25)</f>
        <v>0</v>
      </c>
    </row>
    <row r="25" spans="1:10" ht="13.5">
      <c r="A25" s="11" t="s">
        <v>12</v>
      </c>
      <c r="B25" s="21"/>
      <c r="C25" s="21"/>
      <c r="D25" s="21"/>
      <c r="E25" s="21"/>
      <c r="F25" s="21"/>
      <c r="G25" s="12"/>
      <c r="H25" s="14"/>
      <c r="I25" s="14" t="s">
        <v>60</v>
      </c>
      <c r="J25" s="34">
        <f>SUM(Souhrn!I26)</f>
        <v>0</v>
      </c>
    </row>
    <row r="26" spans="1:10" ht="13.5">
      <c r="A26" s="11" t="s">
        <v>13</v>
      </c>
      <c r="B26" s="21"/>
      <c r="C26" s="21"/>
      <c r="D26" s="21"/>
      <c r="E26" s="21"/>
      <c r="F26" s="21"/>
      <c r="G26" s="21"/>
      <c r="H26" s="14"/>
      <c r="I26" s="14" t="s">
        <v>60</v>
      </c>
      <c r="J26" s="34">
        <f>SUM(Souhrn!I27)</f>
        <v>15000</v>
      </c>
    </row>
    <row r="27" spans="1:10" ht="13.5">
      <c r="A27" s="11" t="s">
        <v>14</v>
      </c>
      <c r="B27" s="21"/>
      <c r="C27" s="21"/>
      <c r="D27" s="21"/>
      <c r="E27" s="21"/>
      <c r="F27" s="11" t="s">
        <v>15</v>
      </c>
      <c r="G27" s="12"/>
      <c r="H27" s="14"/>
      <c r="I27" s="14" t="s">
        <v>60</v>
      </c>
      <c r="J27" s="34">
        <f>SUM(Souhrn!I30)</f>
        <v>0</v>
      </c>
    </row>
    <row r="28" spans="1:10" ht="13.5">
      <c r="A28" s="11" t="s">
        <v>14</v>
      </c>
      <c r="B28" s="21"/>
      <c r="C28" s="21"/>
      <c r="D28" s="21"/>
      <c r="E28" s="21"/>
      <c r="F28" s="11" t="s">
        <v>16</v>
      </c>
      <c r="G28" s="12"/>
      <c r="H28" s="14"/>
      <c r="I28" s="14" t="s">
        <v>60</v>
      </c>
      <c r="J28" s="34">
        <f>SUM(Souhrn!I31)</f>
        <v>0</v>
      </c>
    </row>
    <row r="29" spans="1:10" ht="13.5">
      <c r="A29" s="11" t="s">
        <v>14</v>
      </c>
      <c r="B29" s="21"/>
      <c r="C29" s="21"/>
      <c r="D29" s="21"/>
      <c r="E29" s="21"/>
      <c r="F29" s="11" t="s">
        <v>17</v>
      </c>
      <c r="G29" s="12"/>
      <c r="H29" s="14"/>
      <c r="I29" s="14" t="s">
        <v>60</v>
      </c>
      <c r="J29" s="34">
        <f>SUM(Souhrn!I32)</f>
        <v>0</v>
      </c>
    </row>
    <row r="30" spans="1:10" ht="13.5">
      <c r="A30" s="11" t="s">
        <v>14</v>
      </c>
      <c r="B30" s="21"/>
      <c r="C30" s="21"/>
      <c r="D30" s="21"/>
      <c r="E30" s="21"/>
      <c r="F30" s="11" t="s">
        <v>18</v>
      </c>
      <c r="G30" s="12"/>
      <c r="H30" s="14"/>
      <c r="I30" s="14" t="s">
        <v>60</v>
      </c>
      <c r="J30" s="34">
        <f>SUM(Souhrn!I33)</f>
        <v>0</v>
      </c>
    </row>
    <row r="31" spans="1:10" ht="14.25" thickBot="1">
      <c r="A31" s="17" t="s">
        <v>19</v>
      </c>
      <c r="B31" s="15"/>
      <c r="C31" s="15"/>
      <c r="D31" s="15"/>
      <c r="E31" s="15"/>
      <c r="F31" s="15"/>
      <c r="G31" s="15"/>
      <c r="H31" s="16"/>
      <c r="I31" s="16" t="s">
        <v>61</v>
      </c>
      <c r="J31" s="35">
        <f>SUM(J24:J30)</f>
        <v>15000</v>
      </c>
    </row>
    <row r="32" ht="14.25" thickTop="1"/>
    <row r="33" spans="1:10" ht="13.5">
      <c r="A33" s="27" t="s">
        <v>73</v>
      </c>
      <c r="J33" s="80">
        <f>SUM(J21+J31)</f>
        <v>125250</v>
      </c>
    </row>
    <row r="34" ht="13.5">
      <c r="A34" s="9"/>
    </row>
    <row r="35" ht="13.5">
      <c r="A35" s="9" t="s">
        <v>123</v>
      </c>
    </row>
    <row r="36" ht="13.5">
      <c r="A36" s="8"/>
    </row>
    <row r="37" spans="1:3" ht="13.5">
      <c r="A37" s="8" t="s">
        <v>63</v>
      </c>
      <c r="C37" s="90" t="s">
        <v>124</v>
      </c>
    </row>
    <row r="38" spans="1:3" ht="13.5">
      <c r="A38" s="8"/>
      <c r="C38" s="90" t="s">
        <v>125</v>
      </c>
    </row>
    <row r="39" ht="13.5">
      <c r="A39" s="8"/>
    </row>
    <row r="40" spans="1:3" ht="13.5">
      <c r="A40" s="8"/>
      <c r="C40" s="67"/>
    </row>
    <row r="42" spans="1:10" ht="13.5">
      <c r="A42" s="23" t="s">
        <v>64</v>
      </c>
      <c r="B42" s="21"/>
      <c r="C42" s="24"/>
      <c r="D42" s="23" t="s">
        <v>106</v>
      </c>
      <c r="E42" s="24"/>
      <c r="F42" s="23" t="s">
        <v>107</v>
      </c>
      <c r="G42" s="24"/>
      <c r="H42" s="25" t="s">
        <v>67</v>
      </c>
      <c r="I42" s="21" t="s">
        <v>108</v>
      </c>
      <c r="J42" s="24"/>
    </row>
    <row r="43" spans="1:10" ht="13.5">
      <c r="A43" s="23" t="s">
        <v>65</v>
      </c>
      <c r="B43" s="21"/>
      <c r="C43" s="24"/>
      <c r="D43" s="23" t="s">
        <v>66</v>
      </c>
      <c r="E43" s="24"/>
      <c r="F43" s="23" t="s">
        <v>68</v>
      </c>
      <c r="G43" s="24"/>
      <c r="H43" s="25" t="s">
        <v>67</v>
      </c>
      <c r="I43" s="21" t="s">
        <v>69</v>
      </c>
      <c r="J43" s="24"/>
    </row>
    <row r="45" spans="1:3" ht="14.25">
      <c r="A45" s="4" t="s">
        <v>70</v>
      </c>
      <c r="C45" s="82" t="s">
        <v>126</v>
      </c>
    </row>
    <row r="46" ht="14.25">
      <c r="I46" s="22"/>
    </row>
    <row r="47" ht="14.25"/>
    <row r="48" ht="14.25"/>
    <row r="49" spans="7:10" ht="14.25" customHeight="1">
      <c r="G49" s="95" t="s">
        <v>71</v>
      </c>
      <c r="H49" s="95"/>
      <c r="I49" s="95"/>
      <c r="J49" s="95"/>
    </row>
    <row r="50" spans="7:10" ht="14.25" customHeight="1">
      <c r="G50" s="94" t="s">
        <v>72</v>
      </c>
      <c r="H50" s="94"/>
      <c r="I50" s="94"/>
      <c r="J50" s="94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28"/>
      <c r="B52" s="32"/>
      <c r="C52" s="32"/>
      <c r="D52" s="32"/>
      <c r="E52" s="32"/>
      <c r="F52" s="32"/>
      <c r="G52" s="32"/>
      <c r="H52" s="32"/>
      <c r="I52" s="32"/>
      <c r="J52" s="31" t="s">
        <v>81</v>
      </c>
    </row>
    <row r="53" spans="1:9" ht="12" customHeight="1">
      <c r="A53" s="29"/>
      <c r="C53" s="30" t="s">
        <v>74</v>
      </c>
      <c r="F53" s="30" t="s">
        <v>84</v>
      </c>
      <c r="I53" s="33" t="s">
        <v>80</v>
      </c>
    </row>
    <row r="54" spans="1:9" ht="12" customHeight="1">
      <c r="A54" s="29"/>
      <c r="C54" s="30" t="s">
        <v>75</v>
      </c>
      <c r="F54" s="30" t="s">
        <v>85</v>
      </c>
      <c r="I54" s="30" t="s">
        <v>76</v>
      </c>
    </row>
    <row r="55" spans="1:9" ht="12" customHeight="1">
      <c r="A55" s="29"/>
      <c r="C55" s="30" t="s">
        <v>77</v>
      </c>
      <c r="F55" s="30" t="s">
        <v>87</v>
      </c>
      <c r="I55" s="30" t="s">
        <v>82</v>
      </c>
    </row>
    <row r="56" spans="1:9" ht="12" customHeight="1">
      <c r="A56" s="29"/>
      <c r="C56" s="30" t="s">
        <v>78</v>
      </c>
      <c r="F56" s="30" t="s">
        <v>88</v>
      </c>
      <c r="I56" s="30" t="s">
        <v>83</v>
      </c>
    </row>
    <row r="57" spans="3:10" ht="14.25" customHeight="1">
      <c r="C57" s="96" t="s">
        <v>79</v>
      </c>
      <c r="D57" s="96"/>
      <c r="E57" s="96"/>
      <c r="F57" s="96"/>
      <c r="G57" s="96"/>
      <c r="H57" s="96"/>
      <c r="I57" s="96"/>
      <c r="J57" s="96"/>
    </row>
  </sheetData>
  <sheetProtection formatCells="0" formatColumns="0" formatRows="0" insertColumns="0" insertRows="0" insertHyperlinks="0" deleteColumns="0" deleteRows="0" sort="0" autoFilter="0" pivotTables="0"/>
  <mergeCells count="5">
    <mergeCell ref="A6:J6"/>
    <mergeCell ref="A7:J7"/>
    <mergeCell ref="G49:J49"/>
    <mergeCell ref="G50:J50"/>
    <mergeCell ref="C57:J57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view="pageBreakPreview" zoomScaleSheetLayoutView="100" zoomScalePageLayoutView="0" workbookViewId="0" topLeftCell="A1">
      <pane ySplit="3" topLeftCell="A28" activePane="bottomLeft" state="frozen"/>
      <selection pane="topLeft" activeCell="A1" sqref="A1"/>
      <selection pane="bottomLeft" activeCell="I36" sqref="I36:K36"/>
    </sheetView>
  </sheetViews>
  <sheetFormatPr defaultColWidth="9.140625" defaultRowHeight="15"/>
  <cols>
    <col min="1" max="1" width="8.8515625" style="4" customWidth="1"/>
    <col min="2" max="2" width="9.8515625" style="4" bestFit="1" customWidth="1"/>
    <col min="3" max="3" width="9.140625" style="4" bestFit="1" customWidth="1"/>
    <col min="4" max="6" width="8.8515625" style="4" customWidth="1"/>
    <col min="7" max="7" width="6.7109375" style="4" customWidth="1"/>
    <col min="8" max="8" width="2.28125" style="4" customWidth="1"/>
    <col min="9" max="9" width="12.28125" style="4" customWidth="1"/>
    <col min="10" max="10" width="2.28125" style="4" customWidth="1"/>
    <col min="11" max="11" width="12.28125" style="4" customWidth="1"/>
    <col min="12" max="12" width="2.28125" style="4" customWidth="1"/>
    <col min="13" max="14" width="12.28125" style="66" customWidth="1"/>
    <col min="15" max="15" width="2.28125" style="66" customWidth="1"/>
    <col min="16" max="17" width="12.28125" style="66" customWidth="1"/>
    <col min="18" max="18" width="2.28125" style="66" customWidth="1"/>
    <col min="19" max="20" width="12.28125" style="66" customWidth="1"/>
    <col min="21" max="16384" width="8.8515625" style="4" customWidth="1"/>
  </cols>
  <sheetData>
    <row r="1" spans="1:20" s="32" customFormat="1" ht="13.5">
      <c r="A1" s="32" t="s">
        <v>0</v>
      </c>
      <c r="C1" s="36" t="s">
        <v>109</v>
      </c>
      <c r="M1" s="37"/>
      <c r="N1" s="38"/>
      <c r="O1" s="37"/>
      <c r="P1" s="37"/>
      <c r="Q1" s="38"/>
      <c r="R1" s="37"/>
      <c r="S1" s="37"/>
      <c r="T1" s="38"/>
    </row>
    <row r="2" spans="3:20" s="32" customFormat="1" ht="13.5">
      <c r="C2" s="36"/>
      <c r="M2" s="97" t="s">
        <v>45</v>
      </c>
      <c r="N2" s="97"/>
      <c r="O2" s="37"/>
      <c r="P2" s="97" t="s">
        <v>91</v>
      </c>
      <c r="Q2" s="97"/>
      <c r="R2" s="37"/>
      <c r="S2" s="97" t="s">
        <v>46</v>
      </c>
      <c r="T2" s="97"/>
    </row>
    <row r="3" spans="3:20" s="32" customFormat="1" ht="13.5">
      <c r="C3" s="36"/>
      <c r="I3" s="39" t="s">
        <v>10</v>
      </c>
      <c r="J3" s="40"/>
      <c r="K3" s="41" t="s">
        <v>9</v>
      </c>
      <c r="L3" s="40"/>
      <c r="M3" s="42" t="s">
        <v>20</v>
      </c>
      <c r="N3" s="43" t="s">
        <v>21</v>
      </c>
      <c r="O3" s="44"/>
      <c r="P3" s="42" t="s">
        <v>20</v>
      </c>
      <c r="Q3" s="43" t="s">
        <v>21</v>
      </c>
      <c r="R3" s="44"/>
      <c r="S3" s="42" t="s">
        <v>20</v>
      </c>
      <c r="T3" s="43" t="s">
        <v>21</v>
      </c>
    </row>
    <row r="4" spans="1:20" ht="13.5">
      <c r="A4" s="10" t="s">
        <v>1</v>
      </c>
      <c r="B4" s="6"/>
      <c r="C4" s="6"/>
      <c r="D4" s="6"/>
      <c r="E4" s="6"/>
      <c r="F4" s="6"/>
      <c r="G4" s="6"/>
      <c r="H4" s="6"/>
      <c r="I4" s="21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3.5">
      <c r="A5" s="45" t="s">
        <v>2</v>
      </c>
      <c r="B5" s="32"/>
      <c r="C5" s="32"/>
      <c r="D5" s="32"/>
      <c r="E5" s="32"/>
      <c r="F5" s="32"/>
      <c r="G5" s="32"/>
      <c r="H5" s="32"/>
      <c r="I5" s="46">
        <f>SUM(K5:T5)</f>
        <v>36000</v>
      </c>
      <c r="J5" s="47"/>
      <c r="K5" s="48">
        <v>36000</v>
      </c>
      <c r="L5" s="47"/>
      <c r="M5" s="49">
        <v>0</v>
      </c>
      <c r="N5" s="50">
        <v>0</v>
      </c>
      <c r="O5" s="51"/>
      <c r="P5" s="49">
        <v>0</v>
      </c>
      <c r="Q5" s="50">
        <v>0</v>
      </c>
      <c r="R5" s="51"/>
      <c r="S5" s="49">
        <v>0</v>
      </c>
      <c r="T5" s="50">
        <v>0</v>
      </c>
    </row>
    <row r="6" spans="1:20" ht="13.5">
      <c r="A6" s="45" t="s">
        <v>3</v>
      </c>
      <c r="B6" s="32"/>
      <c r="C6" s="32"/>
      <c r="D6" s="32"/>
      <c r="E6" s="32"/>
      <c r="F6" s="32"/>
      <c r="G6" s="32"/>
      <c r="H6" s="32"/>
      <c r="I6" s="46">
        <f>SUM(K6:T6)</f>
        <v>6000</v>
      </c>
      <c r="J6" s="47"/>
      <c r="K6" s="52">
        <v>6000</v>
      </c>
      <c r="L6" s="47"/>
      <c r="M6" s="53">
        <v>0</v>
      </c>
      <c r="N6" s="54">
        <v>0</v>
      </c>
      <c r="O6" s="51"/>
      <c r="P6" s="53">
        <v>0</v>
      </c>
      <c r="Q6" s="54">
        <v>0</v>
      </c>
      <c r="R6" s="51"/>
      <c r="S6" s="53">
        <v>0</v>
      </c>
      <c r="T6" s="54">
        <v>0</v>
      </c>
    </row>
    <row r="7" spans="1:20" ht="13.5">
      <c r="A7" s="45" t="s">
        <v>4</v>
      </c>
      <c r="B7" s="32"/>
      <c r="C7" s="32"/>
      <c r="D7" s="32"/>
      <c r="E7" s="32"/>
      <c r="F7" s="32"/>
      <c r="G7" s="32"/>
      <c r="H7" s="32"/>
      <c r="I7" s="46">
        <f>SUM(K7:T7)</f>
        <v>9000</v>
      </c>
      <c r="J7" s="47"/>
      <c r="K7" s="48">
        <v>18000</v>
      </c>
      <c r="L7" s="47"/>
      <c r="M7" s="49">
        <v>0</v>
      </c>
      <c r="N7" s="50">
        <v>0</v>
      </c>
      <c r="O7" s="51"/>
      <c r="P7" s="49">
        <v>0</v>
      </c>
      <c r="Q7" s="50">
        <v>0</v>
      </c>
      <c r="R7" s="51"/>
      <c r="S7" s="49">
        <v>0</v>
      </c>
      <c r="T7" s="50">
        <v>-9000</v>
      </c>
    </row>
    <row r="8" spans="1:20" ht="13.5">
      <c r="A8" s="45" t="s">
        <v>5</v>
      </c>
      <c r="B8" s="32"/>
      <c r="C8" s="32"/>
      <c r="D8" s="32"/>
      <c r="E8" s="32"/>
      <c r="F8" s="32"/>
      <c r="G8" s="32"/>
      <c r="H8" s="32"/>
      <c r="I8" s="46">
        <f>SUM(K8:T8)</f>
        <v>18000</v>
      </c>
      <c r="J8" s="47"/>
      <c r="K8" s="48">
        <v>18000</v>
      </c>
      <c r="L8" s="47"/>
      <c r="M8" s="49">
        <v>0</v>
      </c>
      <c r="N8" s="50">
        <v>0</v>
      </c>
      <c r="O8" s="51"/>
      <c r="P8" s="49">
        <v>0</v>
      </c>
      <c r="Q8" s="50">
        <v>0</v>
      </c>
      <c r="R8" s="51"/>
      <c r="S8" s="49">
        <v>0</v>
      </c>
      <c r="T8" s="50">
        <v>0</v>
      </c>
    </row>
    <row r="9" spans="1:20" ht="13.5">
      <c r="A9" s="45" t="s">
        <v>6</v>
      </c>
      <c r="B9" s="32"/>
      <c r="C9" s="32"/>
      <c r="D9" s="32"/>
      <c r="E9" s="32"/>
      <c r="F9" s="32"/>
      <c r="G9" s="32"/>
      <c r="H9" s="32"/>
      <c r="I9" s="46">
        <f>SUM(K9:T9)</f>
        <v>31250</v>
      </c>
      <c r="J9" s="47"/>
      <c r="K9" s="48">
        <f>SUM(K10:K17)</f>
        <v>45000</v>
      </c>
      <c r="L9" s="47"/>
      <c r="M9" s="49">
        <f>SUM(M10:M17)</f>
        <v>0</v>
      </c>
      <c r="N9" s="50">
        <f>SUM(N10:N17)</f>
        <v>-8750</v>
      </c>
      <c r="O9" s="51"/>
      <c r="P9" s="49">
        <f>SUM(P10:P17)</f>
        <v>0</v>
      </c>
      <c r="Q9" s="50">
        <f>SUM(Q10:Q17)</f>
        <v>0</v>
      </c>
      <c r="R9" s="51"/>
      <c r="S9" s="49">
        <f>SUM(S10:S17)</f>
        <v>0</v>
      </c>
      <c r="T9" s="50">
        <f>SUM(T10:T17)</f>
        <v>-5000</v>
      </c>
    </row>
    <row r="10" spans="1:20" s="60" customFormat="1" ht="13.5">
      <c r="A10" s="55" t="s">
        <v>23</v>
      </c>
      <c r="B10" s="56" t="s">
        <v>24</v>
      </c>
      <c r="C10" s="56"/>
      <c r="D10" s="56"/>
      <c r="E10" s="56"/>
      <c r="F10" s="56"/>
      <c r="G10" s="56"/>
      <c r="H10" s="56"/>
      <c r="I10" s="57"/>
      <c r="J10" s="58"/>
      <c r="K10" s="59">
        <v>10000</v>
      </c>
      <c r="L10" s="58"/>
      <c r="M10" s="59"/>
      <c r="N10" s="59">
        <v>-5000</v>
      </c>
      <c r="O10" s="58"/>
      <c r="P10" s="59"/>
      <c r="Q10" s="59"/>
      <c r="R10" s="58"/>
      <c r="S10" s="59"/>
      <c r="T10" s="59">
        <v>-5000</v>
      </c>
    </row>
    <row r="11" spans="1:20" s="60" customFormat="1" ht="13.5">
      <c r="A11" s="55" t="s">
        <v>25</v>
      </c>
      <c r="B11" s="56" t="s">
        <v>28</v>
      </c>
      <c r="C11" s="56"/>
      <c r="D11" s="56"/>
      <c r="E11" s="56"/>
      <c r="F11" s="56"/>
      <c r="G11" s="56"/>
      <c r="H11" s="56"/>
      <c r="I11" s="57"/>
      <c r="J11" s="58"/>
      <c r="K11" s="59">
        <v>0</v>
      </c>
      <c r="L11" s="58"/>
      <c r="M11" s="59"/>
      <c r="N11" s="59"/>
      <c r="O11" s="58"/>
      <c r="P11" s="59"/>
      <c r="Q11" s="59"/>
      <c r="R11" s="58"/>
      <c r="S11" s="59"/>
      <c r="T11" s="59"/>
    </row>
    <row r="12" spans="1:20" s="60" customFormat="1" ht="13.5">
      <c r="A12" s="55" t="s">
        <v>26</v>
      </c>
      <c r="B12" s="56" t="s">
        <v>29</v>
      </c>
      <c r="C12" s="56"/>
      <c r="D12" s="56"/>
      <c r="E12" s="56"/>
      <c r="F12" s="56"/>
      <c r="G12" s="56"/>
      <c r="H12" s="56"/>
      <c r="I12" s="57"/>
      <c r="J12" s="58"/>
      <c r="K12" s="59">
        <v>0</v>
      </c>
      <c r="L12" s="58"/>
      <c r="M12" s="59"/>
      <c r="N12" s="59"/>
      <c r="O12" s="58"/>
      <c r="P12" s="59"/>
      <c r="Q12" s="59"/>
      <c r="R12" s="58"/>
      <c r="S12" s="59"/>
      <c r="T12" s="59"/>
    </row>
    <row r="13" spans="1:20" s="60" customFormat="1" ht="13.5">
      <c r="A13" s="55" t="s">
        <v>27</v>
      </c>
      <c r="B13" s="56" t="s">
        <v>30</v>
      </c>
      <c r="C13" s="56"/>
      <c r="D13" s="56"/>
      <c r="E13" s="56"/>
      <c r="F13" s="56"/>
      <c r="G13" s="56"/>
      <c r="H13" s="56"/>
      <c r="I13" s="57"/>
      <c r="J13" s="58"/>
      <c r="K13" s="59">
        <v>0</v>
      </c>
      <c r="L13" s="58"/>
      <c r="M13" s="59"/>
      <c r="N13" s="59"/>
      <c r="O13" s="58"/>
      <c r="P13" s="59"/>
      <c r="Q13" s="59"/>
      <c r="R13" s="58"/>
      <c r="S13" s="59"/>
      <c r="T13" s="59"/>
    </row>
    <row r="14" spans="1:20" s="60" customFormat="1" ht="13.5">
      <c r="A14" s="55" t="s">
        <v>33</v>
      </c>
      <c r="B14" s="56" t="s">
        <v>31</v>
      </c>
      <c r="C14" s="56"/>
      <c r="D14" s="56"/>
      <c r="E14" s="56"/>
      <c r="F14" s="56"/>
      <c r="G14" s="56"/>
      <c r="H14" s="56"/>
      <c r="I14" s="57"/>
      <c r="J14" s="58"/>
      <c r="K14" s="59">
        <v>7500</v>
      </c>
      <c r="L14" s="58"/>
      <c r="M14" s="59"/>
      <c r="N14" s="59">
        <v>-3750</v>
      </c>
      <c r="O14" s="58"/>
      <c r="P14" s="59"/>
      <c r="Q14" s="59"/>
      <c r="R14" s="58"/>
      <c r="S14" s="49"/>
      <c r="T14" s="49"/>
    </row>
    <row r="15" spans="1:20" s="60" customFormat="1" ht="13.5">
      <c r="A15" s="55" t="s">
        <v>34</v>
      </c>
      <c r="B15" s="56" t="s">
        <v>32</v>
      </c>
      <c r="C15" s="56"/>
      <c r="D15" s="56"/>
      <c r="E15" s="56"/>
      <c r="F15" s="56"/>
      <c r="G15" s="56"/>
      <c r="H15" s="56"/>
      <c r="I15" s="57"/>
      <c r="J15" s="58"/>
      <c r="K15" s="59">
        <v>7500</v>
      </c>
      <c r="L15" s="58"/>
      <c r="M15" s="59"/>
      <c r="N15" s="59"/>
      <c r="O15" s="58"/>
      <c r="P15" s="59"/>
      <c r="Q15" s="59"/>
      <c r="R15" s="58"/>
      <c r="S15" s="59"/>
      <c r="T15" s="59"/>
    </row>
    <row r="16" spans="1:20" s="60" customFormat="1" ht="13.5">
      <c r="A16" s="55" t="s">
        <v>35</v>
      </c>
      <c r="B16" s="56" t="s">
        <v>37</v>
      </c>
      <c r="C16" s="56"/>
      <c r="D16" s="56"/>
      <c r="E16" s="56"/>
      <c r="F16" s="56"/>
      <c r="G16" s="56"/>
      <c r="H16" s="56"/>
      <c r="I16" s="57"/>
      <c r="J16" s="58"/>
      <c r="K16" s="59">
        <v>10000</v>
      </c>
      <c r="L16" s="58"/>
      <c r="M16" s="59"/>
      <c r="N16" s="59"/>
      <c r="O16" s="58"/>
      <c r="P16" s="59"/>
      <c r="Q16" s="59"/>
      <c r="R16" s="58"/>
      <c r="S16" s="59"/>
      <c r="T16" s="59"/>
    </row>
    <row r="17" spans="1:20" s="60" customFormat="1" ht="13.5">
      <c r="A17" s="55" t="s">
        <v>36</v>
      </c>
      <c r="B17" s="56" t="s">
        <v>38</v>
      </c>
      <c r="C17" s="56"/>
      <c r="D17" s="56"/>
      <c r="E17" s="56"/>
      <c r="F17" s="56"/>
      <c r="G17" s="56"/>
      <c r="H17" s="56"/>
      <c r="I17" s="57"/>
      <c r="J17" s="58"/>
      <c r="K17" s="59">
        <v>10000</v>
      </c>
      <c r="L17" s="58"/>
      <c r="M17" s="57"/>
      <c r="N17" s="57"/>
      <c r="O17" s="58"/>
      <c r="P17" s="57"/>
      <c r="Q17" s="57"/>
      <c r="R17" s="58"/>
      <c r="S17" s="57"/>
      <c r="T17" s="57"/>
    </row>
    <row r="18" spans="1:20" ht="13.5">
      <c r="A18" s="45" t="s">
        <v>7</v>
      </c>
      <c r="B18" s="32"/>
      <c r="C18" s="32"/>
      <c r="D18" s="32"/>
      <c r="E18" s="32"/>
      <c r="F18" s="32"/>
      <c r="G18" s="32"/>
      <c r="H18" s="32"/>
      <c r="I18" s="46">
        <f>SUM(K18:T18)</f>
        <v>10000</v>
      </c>
      <c r="J18" s="47"/>
      <c r="K18" s="52">
        <f>SUM(K19:K21)</f>
        <v>10000</v>
      </c>
      <c r="L18" s="47"/>
      <c r="M18" s="53">
        <f>SUM(M19:M21)</f>
        <v>0</v>
      </c>
      <c r="N18" s="54">
        <f>SUM(N19:N21)</f>
        <v>0</v>
      </c>
      <c r="O18" s="51"/>
      <c r="P18" s="53">
        <f>SUM(P19:P21)</f>
        <v>0</v>
      </c>
      <c r="Q18" s="54">
        <f>SUM(Q19:Q21)</f>
        <v>0</v>
      </c>
      <c r="R18" s="51"/>
      <c r="S18" s="53">
        <f>SUM(S19:S21)</f>
        <v>0</v>
      </c>
      <c r="T18" s="54">
        <f>SUM(T19:T21)</f>
        <v>0</v>
      </c>
    </row>
    <row r="19" spans="1:20" s="60" customFormat="1" ht="13.5">
      <c r="A19" s="55" t="s">
        <v>23</v>
      </c>
      <c r="B19" s="56" t="s">
        <v>39</v>
      </c>
      <c r="C19" s="56"/>
      <c r="D19" s="56"/>
      <c r="E19" s="56"/>
      <c r="F19" s="56"/>
      <c r="G19" s="56"/>
      <c r="H19" s="56"/>
      <c r="I19" s="57"/>
      <c r="J19" s="58"/>
      <c r="K19" s="59">
        <v>0</v>
      </c>
      <c r="L19" s="58"/>
      <c r="M19" s="59"/>
      <c r="N19" s="59"/>
      <c r="O19" s="58"/>
      <c r="P19" s="59"/>
      <c r="Q19" s="59"/>
      <c r="R19" s="58"/>
      <c r="S19" s="59"/>
      <c r="T19" s="59"/>
    </row>
    <row r="20" spans="1:20" s="60" customFormat="1" ht="13.5">
      <c r="A20" s="55" t="s">
        <v>25</v>
      </c>
      <c r="B20" s="56" t="s">
        <v>40</v>
      </c>
      <c r="C20" s="56"/>
      <c r="D20" s="56"/>
      <c r="E20" s="56"/>
      <c r="F20" s="56"/>
      <c r="G20" s="56"/>
      <c r="H20" s="56"/>
      <c r="I20" s="57"/>
      <c r="J20" s="58"/>
      <c r="K20" s="59">
        <v>5000</v>
      </c>
      <c r="L20" s="58"/>
      <c r="M20" s="59"/>
      <c r="N20" s="59"/>
      <c r="O20" s="58"/>
      <c r="P20" s="59"/>
      <c r="Q20" s="59"/>
      <c r="R20" s="58"/>
      <c r="S20" s="59"/>
      <c r="T20" s="59"/>
    </row>
    <row r="21" spans="1:20" s="60" customFormat="1" ht="13.5">
      <c r="A21" s="55" t="s">
        <v>26</v>
      </c>
      <c r="B21" s="56" t="s">
        <v>41</v>
      </c>
      <c r="C21" s="56"/>
      <c r="D21" s="56"/>
      <c r="E21" s="56"/>
      <c r="F21" s="56"/>
      <c r="G21" s="56"/>
      <c r="H21" s="56"/>
      <c r="I21" s="57"/>
      <c r="J21" s="58"/>
      <c r="K21" s="59">
        <v>5000</v>
      </c>
      <c r="L21" s="58"/>
      <c r="M21" s="59"/>
      <c r="N21" s="59"/>
      <c r="O21" s="58"/>
      <c r="P21" s="59"/>
      <c r="Q21" s="59"/>
      <c r="R21" s="58"/>
      <c r="S21" s="59"/>
      <c r="T21" s="59"/>
    </row>
    <row r="22" spans="1:20" ht="13.5">
      <c r="A22" s="45" t="s">
        <v>8</v>
      </c>
      <c r="B22" s="32"/>
      <c r="C22" s="32"/>
      <c r="D22" s="32"/>
      <c r="E22" s="32"/>
      <c r="F22" s="32"/>
      <c r="G22" s="32"/>
      <c r="H22" s="32"/>
      <c r="I22" s="61">
        <f>SUM(I5+I6+I7+I8+I9+I18)</f>
        <v>110250</v>
      </c>
      <c r="J22" s="47"/>
      <c r="K22" s="62">
        <f>SUM(K5+K6+K7+K8+K9+K18)</f>
        <v>133000</v>
      </c>
      <c r="L22" s="47"/>
      <c r="M22" s="63"/>
      <c r="N22" s="64"/>
      <c r="O22" s="51"/>
      <c r="P22" s="63"/>
      <c r="Q22" s="64"/>
      <c r="R22" s="51"/>
      <c r="S22" s="63"/>
      <c r="T22" s="64"/>
    </row>
    <row r="24" spans="1:20" ht="13.5">
      <c r="A24" s="10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5"/>
      <c r="N24" s="65"/>
      <c r="O24" s="65"/>
      <c r="P24" s="65"/>
      <c r="Q24" s="65"/>
      <c r="R24" s="65"/>
      <c r="S24" s="65"/>
      <c r="T24" s="65"/>
    </row>
    <row r="25" spans="1:20" ht="13.5">
      <c r="A25" s="45" t="s">
        <v>22</v>
      </c>
      <c r="B25" s="32"/>
      <c r="C25" s="32"/>
      <c r="D25" s="32"/>
      <c r="E25" s="32"/>
      <c r="F25" s="32"/>
      <c r="G25" s="32"/>
      <c r="H25" s="32"/>
      <c r="I25" s="46">
        <f>SUM(K25:T25)</f>
        <v>0</v>
      </c>
      <c r="J25" s="32"/>
      <c r="K25" s="48">
        <v>0</v>
      </c>
      <c r="L25" s="32"/>
      <c r="M25" s="49">
        <v>0</v>
      </c>
      <c r="N25" s="50">
        <v>0</v>
      </c>
      <c r="O25" s="37"/>
      <c r="P25" s="49">
        <v>0</v>
      </c>
      <c r="Q25" s="50">
        <v>0</v>
      </c>
      <c r="R25" s="37"/>
      <c r="S25" s="49">
        <v>0</v>
      </c>
      <c r="T25" s="50">
        <v>0</v>
      </c>
    </row>
    <row r="26" spans="1:20" ht="13.5">
      <c r="A26" s="45" t="s">
        <v>12</v>
      </c>
      <c r="B26" s="32"/>
      <c r="C26" s="32"/>
      <c r="D26" s="32"/>
      <c r="E26" s="32"/>
      <c r="F26" s="32"/>
      <c r="G26" s="32"/>
      <c r="H26" s="32"/>
      <c r="I26" s="46">
        <f>SUM(K26:T26)</f>
        <v>0</v>
      </c>
      <c r="J26" s="32"/>
      <c r="K26" s="48">
        <v>0</v>
      </c>
      <c r="L26" s="32"/>
      <c r="M26" s="49">
        <v>0</v>
      </c>
      <c r="N26" s="50">
        <v>0</v>
      </c>
      <c r="O26" s="37"/>
      <c r="P26" s="49">
        <v>0</v>
      </c>
      <c r="Q26" s="50">
        <v>0</v>
      </c>
      <c r="R26" s="37"/>
      <c r="S26" s="49">
        <v>0</v>
      </c>
      <c r="T26" s="50">
        <v>0</v>
      </c>
    </row>
    <row r="27" spans="1:20" ht="13.5">
      <c r="A27" s="45" t="s">
        <v>13</v>
      </c>
      <c r="B27" s="32"/>
      <c r="C27" s="32"/>
      <c r="D27" s="32"/>
      <c r="E27" s="32"/>
      <c r="F27" s="32"/>
      <c r="G27" s="32"/>
      <c r="H27" s="32"/>
      <c r="I27" s="46">
        <f>SUM(K27:T27)</f>
        <v>15000</v>
      </c>
      <c r="J27" s="32"/>
      <c r="K27" s="48">
        <f>SUM(K28:K29)</f>
        <v>15000</v>
      </c>
      <c r="L27" s="32"/>
      <c r="M27" s="49">
        <f>SUM(M28:M29)</f>
        <v>0</v>
      </c>
      <c r="N27" s="50">
        <f>SUM(N28:N29)</f>
        <v>0</v>
      </c>
      <c r="O27" s="37"/>
      <c r="P27" s="49">
        <f>SUM(P28:P29)</f>
        <v>0</v>
      </c>
      <c r="Q27" s="50">
        <f>SUM(Q28:Q29)</f>
        <v>0</v>
      </c>
      <c r="R27" s="37"/>
      <c r="S27" s="49">
        <f>SUM(S28:S29)</f>
        <v>0</v>
      </c>
      <c r="T27" s="50">
        <f>SUM(T28:T29)</f>
        <v>0</v>
      </c>
    </row>
    <row r="28" spans="1:20" s="60" customFormat="1" ht="13.5">
      <c r="A28" s="55" t="s">
        <v>23</v>
      </c>
      <c r="B28" s="56" t="s">
        <v>42</v>
      </c>
      <c r="C28" s="56"/>
      <c r="D28" s="56"/>
      <c r="E28" s="56"/>
      <c r="F28" s="56"/>
      <c r="G28" s="56"/>
      <c r="H28" s="56"/>
      <c r="I28" s="59"/>
      <c r="J28" s="56"/>
      <c r="K28" s="59">
        <v>10000</v>
      </c>
      <c r="L28" s="56"/>
      <c r="M28" s="59"/>
      <c r="N28" s="59"/>
      <c r="O28" s="56"/>
      <c r="P28" s="59"/>
      <c r="Q28" s="59"/>
      <c r="R28" s="56"/>
      <c r="S28" s="59"/>
      <c r="T28" s="59"/>
    </row>
    <row r="29" spans="1:20" s="60" customFormat="1" ht="13.5">
      <c r="A29" s="55" t="s">
        <v>25</v>
      </c>
      <c r="B29" s="56" t="s">
        <v>43</v>
      </c>
      <c r="C29" s="56"/>
      <c r="D29" s="56"/>
      <c r="E29" s="56"/>
      <c r="F29" s="56"/>
      <c r="G29" s="56"/>
      <c r="H29" s="56"/>
      <c r="I29" s="59"/>
      <c r="J29" s="56"/>
      <c r="K29" s="59">
        <v>5000</v>
      </c>
      <c r="L29" s="56"/>
      <c r="M29" s="59"/>
      <c r="N29" s="59"/>
      <c r="O29" s="56"/>
      <c r="P29" s="59"/>
      <c r="Q29" s="59"/>
      <c r="R29" s="56"/>
      <c r="S29" s="59"/>
      <c r="T29" s="59"/>
    </row>
    <row r="30" spans="1:20" ht="13.5">
      <c r="A30" s="45" t="s">
        <v>14</v>
      </c>
      <c r="B30" s="45"/>
      <c r="C30" s="45"/>
      <c r="D30" s="32"/>
      <c r="F30" s="45" t="s">
        <v>15</v>
      </c>
      <c r="G30" s="45"/>
      <c r="H30" s="32"/>
      <c r="I30" s="46">
        <f>SUM(K30:T30)</f>
        <v>0</v>
      </c>
      <c r="J30" s="32"/>
      <c r="K30" s="48">
        <v>0</v>
      </c>
      <c r="L30" s="32"/>
      <c r="M30" s="49">
        <v>0</v>
      </c>
      <c r="N30" s="50">
        <v>0</v>
      </c>
      <c r="O30" s="37"/>
      <c r="P30" s="49">
        <v>0</v>
      </c>
      <c r="Q30" s="50">
        <v>0</v>
      </c>
      <c r="R30" s="37"/>
      <c r="S30" s="49">
        <v>0</v>
      </c>
      <c r="T30" s="50">
        <v>0</v>
      </c>
    </row>
    <row r="31" spans="1:20" ht="13.5">
      <c r="A31" s="45" t="s">
        <v>14</v>
      </c>
      <c r="B31" s="45"/>
      <c r="C31" s="45"/>
      <c r="D31" s="32"/>
      <c r="F31" s="45" t="s">
        <v>16</v>
      </c>
      <c r="G31" s="45"/>
      <c r="H31" s="32"/>
      <c r="I31" s="46">
        <f>SUM(K31:T31)</f>
        <v>0</v>
      </c>
      <c r="J31" s="32"/>
      <c r="K31" s="48">
        <v>0</v>
      </c>
      <c r="L31" s="32"/>
      <c r="M31" s="49">
        <v>0</v>
      </c>
      <c r="N31" s="50">
        <v>0</v>
      </c>
      <c r="O31" s="37"/>
      <c r="P31" s="49">
        <v>0</v>
      </c>
      <c r="Q31" s="50">
        <v>0</v>
      </c>
      <c r="R31" s="37"/>
      <c r="S31" s="49">
        <v>0</v>
      </c>
      <c r="T31" s="50">
        <v>0</v>
      </c>
    </row>
    <row r="32" spans="1:20" ht="13.5">
      <c r="A32" s="45" t="s">
        <v>14</v>
      </c>
      <c r="B32" s="45"/>
      <c r="C32" s="45"/>
      <c r="D32" s="32"/>
      <c r="F32" s="45" t="s">
        <v>17</v>
      </c>
      <c r="G32" s="45"/>
      <c r="H32" s="32"/>
      <c r="I32" s="46">
        <f>SUM(K32:T32)</f>
        <v>0</v>
      </c>
      <c r="J32" s="32"/>
      <c r="K32" s="48">
        <v>0</v>
      </c>
      <c r="L32" s="32"/>
      <c r="M32" s="49">
        <v>0</v>
      </c>
      <c r="N32" s="50">
        <v>0</v>
      </c>
      <c r="O32" s="37"/>
      <c r="P32" s="49">
        <v>0</v>
      </c>
      <c r="Q32" s="50">
        <v>0</v>
      </c>
      <c r="R32" s="37"/>
      <c r="S32" s="49">
        <v>0</v>
      </c>
      <c r="T32" s="50">
        <v>0</v>
      </c>
    </row>
    <row r="33" spans="1:20" ht="13.5">
      <c r="A33" s="11" t="s">
        <v>14</v>
      </c>
      <c r="B33" s="11"/>
      <c r="C33" s="11"/>
      <c r="D33" s="6"/>
      <c r="E33" s="6"/>
      <c r="F33" s="11" t="s">
        <v>18</v>
      </c>
      <c r="G33" s="11"/>
      <c r="H33" s="6"/>
      <c r="I33" s="46">
        <f>SUM(K33:T33)</f>
        <v>0</v>
      </c>
      <c r="J33" s="6"/>
      <c r="K33" s="48">
        <v>0</v>
      </c>
      <c r="L33" s="6"/>
      <c r="M33" s="49">
        <v>0</v>
      </c>
      <c r="N33" s="50">
        <v>0</v>
      </c>
      <c r="O33" s="65"/>
      <c r="P33" s="49">
        <v>0</v>
      </c>
      <c r="Q33" s="50">
        <v>0</v>
      </c>
      <c r="R33" s="65"/>
      <c r="S33" s="49">
        <v>0</v>
      </c>
      <c r="T33" s="50">
        <v>0</v>
      </c>
    </row>
    <row r="34" spans="1:20" ht="13.5">
      <c r="A34" s="45" t="s">
        <v>19</v>
      </c>
      <c r="B34" s="32"/>
      <c r="C34" s="32"/>
      <c r="D34" s="32"/>
      <c r="E34" s="32"/>
      <c r="F34" s="32"/>
      <c r="G34" s="32"/>
      <c r="H34" s="32"/>
      <c r="I34" s="61">
        <f>SUM(I25+I26+I27+I30+I31+I32+I33)</f>
        <v>15000</v>
      </c>
      <c r="J34" s="32"/>
      <c r="K34" s="62">
        <f>SUM(K25+K26+K27+K30+K31+K32+K33)</f>
        <v>15000</v>
      </c>
      <c r="L34" s="32"/>
      <c r="M34" s="63"/>
      <c r="N34" s="64"/>
      <c r="O34" s="37"/>
      <c r="P34" s="63"/>
      <c r="Q34" s="64"/>
      <c r="R34" s="37"/>
      <c r="S34" s="63"/>
      <c r="T34" s="64"/>
    </row>
    <row r="36" spans="1:11" ht="13.5">
      <c r="A36" s="9" t="s">
        <v>44</v>
      </c>
      <c r="I36" s="98">
        <f>SUM(I22+I34)</f>
        <v>125250</v>
      </c>
      <c r="J36" s="98"/>
      <c r="K36" s="98"/>
    </row>
    <row r="37" ht="13.5">
      <c r="A37" s="9"/>
    </row>
    <row r="38" spans="1:4" ht="14.25">
      <c r="A38" s="8" t="s">
        <v>55</v>
      </c>
      <c r="C38" s="4" t="s">
        <v>45</v>
      </c>
      <c r="D38" s="85" t="s">
        <v>110</v>
      </c>
    </row>
    <row r="39" spans="1:4" ht="13.5">
      <c r="A39" s="8"/>
      <c r="C39" s="67" t="s">
        <v>93</v>
      </c>
      <c r="D39" s="4" t="s">
        <v>94</v>
      </c>
    </row>
    <row r="40" spans="3:4" ht="13.5">
      <c r="C40" s="67" t="s">
        <v>46</v>
      </c>
      <c r="D40" s="90" t="s">
        <v>124</v>
      </c>
    </row>
    <row r="41" spans="3:4" ht="13.5">
      <c r="C41" s="67"/>
      <c r="D41" s="90" t="s">
        <v>125</v>
      </c>
    </row>
    <row r="42" ht="13.5">
      <c r="D42" s="91"/>
    </row>
    <row r="43" spans="1:14" ht="13.5">
      <c r="A43" s="8" t="s">
        <v>47</v>
      </c>
      <c r="F43" s="4" t="s">
        <v>45</v>
      </c>
      <c r="G43" s="68">
        <f>+I43/I36</f>
        <v>0.49500998003992014</v>
      </c>
      <c r="I43" s="69">
        <v>62000</v>
      </c>
      <c r="N43" s="4"/>
    </row>
    <row r="44" spans="6:14" ht="13.5">
      <c r="F44" s="4" t="s">
        <v>92</v>
      </c>
      <c r="G44" s="68">
        <f>+I44/I36</f>
        <v>0.27944111776447106</v>
      </c>
      <c r="I44" s="69">
        <v>35000</v>
      </c>
      <c r="N44" s="4"/>
    </row>
    <row r="45" spans="6:9" ht="13.5">
      <c r="F45" s="4" t="s">
        <v>46</v>
      </c>
      <c r="G45" s="68">
        <f>+I45/I36</f>
        <v>0.22554890219560877</v>
      </c>
      <c r="I45" s="69">
        <f>SUM(I36-I43-I44)</f>
        <v>28250</v>
      </c>
    </row>
    <row r="46" ht="13.5">
      <c r="G46" s="70">
        <f>SUM(G43:G45)</f>
        <v>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M2:N2"/>
    <mergeCell ref="P2:Q2"/>
    <mergeCell ref="S2:T2"/>
    <mergeCell ref="I36:K36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1" r:id="rId1"/>
  <ignoredErrors>
    <ignoredError sqref="K27:T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I32" sqref="I32"/>
    </sheetView>
  </sheetViews>
  <sheetFormatPr defaultColWidth="9.140625" defaultRowHeight="15"/>
  <cols>
    <col min="1" max="1" width="8.8515625" style="4" customWidth="1"/>
    <col min="2" max="2" width="9.8515625" style="4" bestFit="1" customWidth="1"/>
    <col min="3" max="3" width="9.140625" style="4" bestFit="1" customWidth="1"/>
    <col min="4" max="4" width="8.8515625" style="4" customWidth="1"/>
    <col min="5" max="5" width="10.140625" style="4" bestFit="1" customWidth="1"/>
    <col min="6" max="6" width="13.28125" style="4" customWidth="1"/>
    <col min="7" max="7" width="29.7109375" style="4" customWidth="1"/>
    <col min="8" max="8" width="11.140625" style="4" customWidth="1"/>
    <col min="9" max="9" width="8.8515625" style="4" customWidth="1"/>
    <col min="10" max="10" width="11.140625" style="4" customWidth="1"/>
    <col min="11" max="16384" width="8.8515625" style="4" customWidth="1"/>
  </cols>
  <sheetData>
    <row r="1" spans="1:3" s="32" customFormat="1" ht="13.5">
      <c r="A1" s="32" t="s">
        <v>0</v>
      </c>
      <c r="C1" s="36" t="s">
        <v>109</v>
      </c>
    </row>
    <row r="2" s="32" customFormat="1" ht="13.5">
      <c r="C2" s="36"/>
    </row>
    <row r="3" spans="3:10" s="32" customFormat="1" ht="13.5">
      <c r="C3" s="36"/>
      <c r="G3" s="56" t="s">
        <v>49</v>
      </c>
      <c r="H3" s="71" t="s">
        <v>50</v>
      </c>
      <c r="J3" s="71"/>
    </row>
    <row r="4" spans="1:10" ht="13.5">
      <c r="A4" s="10" t="s">
        <v>1</v>
      </c>
      <c r="B4" s="6"/>
      <c r="C4" s="6"/>
      <c r="D4" s="6"/>
      <c r="E4" s="6"/>
      <c r="F4" s="6"/>
      <c r="G4" s="6"/>
      <c r="H4" s="67"/>
      <c r="J4" s="67"/>
    </row>
    <row r="5" spans="1:11" ht="15">
      <c r="A5" s="45" t="s">
        <v>2</v>
      </c>
      <c r="B5" s="32"/>
      <c r="C5" s="32"/>
      <c r="D5" s="32"/>
      <c r="E5" s="32"/>
      <c r="F5" s="32"/>
      <c r="G5" s="72" t="s">
        <v>95</v>
      </c>
      <c r="H5" s="60"/>
      <c r="J5" s="60" t="s">
        <v>98</v>
      </c>
      <c r="K5" s="89" t="s">
        <v>111</v>
      </c>
    </row>
    <row r="6" spans="1:11" ht="15">
      <c r="A6" s="45" t="s">
        <v>3</v>
      </c>
      <c r="B6" s="32"/>
      <c r="C6" s="32"/>
      <c r="D6" s="32"/>
      <c r="E6" s="32"/>
      <c r="F6" s="32"/>
      <c r="G6" s="72" t="s">
        <v>52</v>
      </c>
      <c r="H6" s="60"/>
      <c r="J6" s="60" t="s">
        <v>98</v>
      </c>
      <c r="K6" s="89" t="s">
        <v>112</v>
      </c>
    </row>
    <row r="7" spans="1:11" ht="15">
      <c r="A7" s="45" t="s">
        <v>4</v>
      </c>
      <c r="B7" s="32"/>
      <c r="C7" s="32"/>
      <c r="D7" s="32"/>
      <c r="E7" s="32"/>
      <c r="F7" s="32"/>
      <c r="G7" s="72" t="s">
        <v>53</v>
      </c>
      <c r="H7" s="60" t="s">
        <v>96</v>
      </c>
      <c r="I7" s="83" t="s">
        <v>120</v>
      </c>
      <c r="J7" s="60" t="s">
        <v>98</v>
      </c>
      <c r="K7" s="88" t="s">
        <v>113</v>
      </c>
    </row>
    <row r="8" spans="1:11" ht="15">
      <c r="A8" s="45" t="s">
        <v>5</v>
      </c>
      <c r="B8" s="32"/>
      <c r="C8" s="32"/>
      <c r="D8" s="32"/>
      <c r="E8" s="32"/>
      <c r="F8" s="32"/>
      <c r="G8" s="72" t="s">
        <v>54</v>
      </c>
      <c r="H8" s="60"/>
      <c r="J8" s="60" t="s">
        <v>98</v>
      </c>
      <c r="K8" s="89" t="s">
        <v>97</v>
      </c>
    </row>
    <row r="9" spans="1:10" ht="13.5">
      <c r="A9" s="45" t="s">
        <v>6</v>
      </c>
      <c r="B9" s="32"/>
      <c r="C9" s="32"/>
      <c r="D9" s="32"/>
      <c r="E9" s="32"/>
      <c r="F9" s="32"/>
      <c r="G9" s="72"/>
      <c r="H9" s="67"/>
      <c r="J9" s="67"/>
    </row>
    <row r="10" spans="1:11" s="60" customFormat="1" ht="15">
      <c r="A10" s="55" t="s">
        <v>23</v>
      </c>
      <c r="B10" s="56" t="s">
        <v>24</v>
      </c>
      <c r="C10" s="56"/>
      <c r="D10" s="56"/>
      <c r="E10" s="56"/>
      <c r="F10" s="56"/>
      <c r="G10" s="73" t="s">
        <v>51</v>
      </c>
      <c r="I10" s="66"/>
      <c r="K10" s="88" t="s">
        <v>114</v>
      </c>
    </row>
    <row r="11" spans="1:9" s="60" customFormat="1" ht="13.5">
      <c r="A11" s="55" t="s">
        <v>25</v>
      </c>
      <c r="B11" s="56" t="s">
        <v>28</v>
      </c>
      <c r="C11" s="56"/>
      <c r="D11" s="56"/>
      <c r="E11" s="56"/>
      <c r="F11" s="56"/>
      <c r="G11" s="73" t="s">
        <v>51</v>
      </c>
      <c r="I11" s="66"/>
    </row>
    <row r="12" spans="1:9" s="60" customFormat="1" ht="13.5">
      <c r="A12" s="55" t="s">
        <v>26</v>
      </c>
      <c r="B12" s="56" t="s">
        <v>29</v>
      </c>
      <c r="C12" s="56"/>
      <c r="D12" s="56"/>
      <c r="E12" s="56"/>
      <c r="F12" s="56"/>
      <c r="G12" s="73" t="s">
        <v>51</v>
      </c>
      <c r="I12" s="66"/>
    </row>
    <row r="13" spans="1:10" s="60" customFormat="1" ht="13.5">
      <c r="A13" s="55" t="s">
        <v>27</v>
      </c>
      <c r="B13" s="56" t="s">
        <v>30</v>
      </c>
      <c r="C13" s="56"/>
      <c r="D13" s="56"/>
      <c r="E13" s="56"/>
      <c r="F13" s="56"/>
      <c r="G13" s="73" t="s">
        <v>51</v>
      </c>
      <c r="H13" s="74"/>
      <c r="I13" s="66"/>
      <c r="J13" s="74"/>
    </row>
    <row r="14" spans="1:11" s="60" customFormat="1" ht="15">
      <c r="A14" s="55" t="s">
        <v>33</v>
      </c>
      <c r="B14" s="56" t="s">
        <v>31</v>
      </c>
      <c r="C14" s="56"/>
      <c r="D14" s="56"/>
      <c r="E14" s="56"/>
      <c r="F14" s="56"/>
      <c r="G14" s="73" t="s">
        <v>48</v>
      </c>
      <c r="I14" s="66"/>
      <c r="J14" s="60" t="s">
        <v>98</v>
      </c>
      <c r="K14" s="89" t="s">
        <v>115</v>
      </c>
    </row>
    <row r="15" spans="1:11" s="60" customFormat="1" ht="15">
      <c r="A15" s="55" t="s">
        <v>34</v>
      </c>
      <c r="B15" s="56" t="s">
        <v>32</v>
      </c>
      <c r="C15" s="56"/>
      <c r="D15" s="56"/>
      <c r="E15" s="56"/>
      <c r="F15" s="56"/>
      <c r="G15" s="73" t="s">
        <v>48</v>
      </c>
      <c r="H15" s="74"/>
      <c r="I15" s="66"/>
      <c r="J15" s="60" t="s">
        <v>98</v>
      </c>
      <c r="K15" s="89" t="s">
        <v>116</v>
      </c>
    </row>
    <row r="16" spans="1:11" s="60" customFormat="1" ht="15">
      <c r="A16" s="55" t="s">
        <v>35</v>
      </c>
      <c r="B16" s="56" t="s">
        <v>37</v>
      </c>
      <c r="C16" s="56"/>
      <c r="D16" s="56"/>
      <c r="E16" s="56"/>
      <c r="F16" s="56"/>
      <c r="G16" s="73" t="s">
        <v>48</v>
      </c>
      <c r="I16" s="66"/>
      <c r="J16" s="60" t="s">
        <v>98</v>
      </c>
      <c r="K16" s="89" t="s">
        <v>117</v>
      </c>
    </row>
    <row r="17" spans="1:11" s="60" customFormat="1" ht="15">
      <c r="A17" s="55" t="s">
        <v>36</v>
      </c>
      <c r="B17" s="56" t="s">
        <v>38</v>
      </c>
      <c r="C17" s="56"/>
      <c r="D17" s="56"/>
      <c r="E17" s="56"/>
      <c r="F17" s="56"/>
      <c r="G17" s="73" t="s">
        <v>48</v>
      </c>
      <c r="I17" s="66"/>
      <c r="J17" s="60" t="s">
        <v>98</v>
      </c>
      <c r="K17" s="89" t="s">
        <v>117</v>
      </c>
    </row>
    <row r="18" spans="1:10" ht="13.5">
      <c r="A18" s="45" t="s">
        <v>7</v>
      </c>
      <c r="B18" s="32"/>
      <c r="C18" s="32"/>
      <c r="D18" s="32"/>
      <c r="E18" s="32"/>
      <c r="F18" s="32"/>
      <c r="G18" s="75"/>
      <c r="H18" s="67"/>
      <c r="J18" s="67"/>
    </row>
    <row r="19" spans="1:9" s="60" customFormat="1" ht="13.5">
      <c r="A19" s="55" t="s">
        <v>23</v>
      </c>
      <c r="B19" s="56" t="s">
        <v>39</v>
      </c>
      <c r="C19" s="56"/>
      <c r="D19" s="56"/>
      <c r="E19" s="56"/>
      <c r="F19" s="56"/>
      <c r="G19" s="73" t="s">
        <v>51</v>
      </c>
      <c r="I19" s="74"/>
    </row>
    <row r="20" spans="1:11" s="60" customFormat="1" ht="15">
      <c r="A20" s="55" t="s">
        <v>25</v>
      </c>
      <c r="B20" s="56" t="s">
        <v>40</v>
      </c>
      <c r="C20" s="56"/>
      <c r="D20" s="56"/>
      <c r="E20" s="56"/>
      <c r="F20" s="56"/>
      <c r="G20" s="73" t="s">
        <v>48</v>
      </c>
      <c r="I20" s="66"/>
      <c r="J20" s="60" t="s">
        <v>98</v>
      </c>
      <c r="K20" s="89" t="s">
        <v>118</v>
      </c>
    </row>
    <row r="21" spans="1:11" s="60" customFormat="1" ht="15">
      <c r="A21" s="55" t="s">
        <v>26</v>
      </c>
      <c r="B21" s="56" t="s">
        <v>41</v>
      </c>
      <c r="C21" s="56"/>
      <c r="D21" s="56"/>
      <c r="E21" s="56"/>
      <c r="F21" s="56"/>
      <c r="G21" s="73" t="s">
        <v>48</v>
      </c>
      <c r="H21" s="74"/>
      <c r="I21" s="66"/>
      <c r="J21" s="60" t="s">
        <v>98</v>
      </c>
      <c r="K21" s="89" t="s">
        <v>119</v>
      </c>
    </row>
    <row r="22" spans="7:10" ht="13.5">
      <c r="G22" s="75"/>
      <c r="H22" s="67"/>
      <c r="J22" s="67"/>
    </row>
    <row r="23" spans="1:10" ht="13.5">
      <c r="A23" s="10" t="s">
        <v>11</v>
      </c>
      <c r="B23" s="6"/>
      <c r="C23" s="6"/>
      <c r="D23" s="6"/>
      <c r="E23" s="6"/>
      <c r="F23" s="6"/>
      <c r="G23" s="76"/>
      <c r="H23" s="67"/>
      <c r="J23" s="67"/>
    </row>
    <row r="24" spans="1:10" ht="13.5">
      <c r="A24" s="45" t="s">
        <v>22</v>
      </c>
      <c r="B24" s="32"/>
      <c r="C24" s="32"/>
      <c r="D24" s="32"/>
      <c r="E24" s="32"/>
      <c r="F24" s="32"/>
      <c r="G24" s="77" t="s">
        <v>51</v>
      </c>
      <c r="H24" s="60"/>
      <c r="J24" s="60"/>
    </row>
    <row r="25" spans="1:10" ht="13.5">
      <c r="A25" s="45" t="s">
        <v>12</v>
      </c>
      <c r="B25" s="32"/>
      <c r="C25" s="32"/>
      <c r="D25" s="32"/>
      <c r="E25" s="32"/>
      <c r="F25" s="32"/>
      <c r="G25" s="77" t="s">
        <v>51</v>
      </c>
      <c r="H25" s="60"/>
      <c r="J25" s="60"/>
    </row>
    <row r="26" spans="1:11" ht="15">
      <c r="A26" s="45" t="s">
        <v>13</v>
      </c>
      <c r="B26" s="32"/>
      <c r="C26" s="32"/>
      <c r="D26" s="32"/>
      <c r="E26" s="32"/>
      <c r="F26" s="32"/>
      <c r="G26" s="78"/>
      <c r="H26" s="67"/>
      <c r="K26" s="87"/>
    </row>
    <row r="27" spans="1:11" s="60" customFormat="1" ht="15">
      <c r="A27" s="55" t="s">
        <v>23</v>
      </c>
      <c r="B27" s="56" t="s">
        <v>42</v>
      </c>
      <c r="C27" s="56"/>
      <c r="D27" s="56"/>
      <c r="E27" s="56"/>
      <c r="F27" s="56"/>
      <c r="G27" s="73" t="s">
        <v>48</v>
      </c>
      <c r="I27" s="74"/>
      <c r="J27" s="60" t="s">
        <v>98</v>
      </c>
      <c r="K27" s="89" t="s">
        <v>121</v>
      </c>
    </row>
    <row r="28" spans="1:11" s="60" customFormat="1" ht="15">
      <c r="A28" s="55" t="s">
        <v>25</v>
      </c>
      <c r="B28" s="56" t="s">
        <v>43</v>
      </c>
      <c r="C28" s="56"/>
      <c r="D28" s="56"/>
      <c r="E28" s="56"/>
      <c r="F28" s="56"/>
      <c r="G28" s="73" t="s">
        <v>48</v>
      </c>
      <c r="H28" s="74"/>
      <c r="I28" s="66"/>
      <c r="J28" s="60" t="s">
        <v>98</v>
      </c>
      <c r="K28" s="89" t="s">
        <v>122</v>
      </c>
    </row>
    <row r="29" spans="1:10" ht="13.5">
      <c r="A29" s="45" t="s">
        <v>14</v>
      </c>
      <c r="B29" s="45"/>
      <c r="C29" s="45"/>
      <c r="D29" s="32"/>
      <c r="E29" s="45" t="s">
        <v>15</v>
      </c>
      <c r="F29" s="45"/>
      <c r="G29" s="77" t="s">
        <v>51</v>
      </c>
      <c r="H29" s="60"/>
      <c r="J29" s="60"/>
    </row>
    <row r="30" spans="1:10" ht="13.5">
      <c r="A30" s="45" t="s">
        <v>14</v>
      </c>
      <c r="B30" s="45"/>
      <c r="C30" s="45"/>
      <c r="D30" s="32"/>
      <c r="E30" s="45" t="s">
        <v>16</v>
      </c>
      <c r="F30" s="45"/>
      <c r="G30" s="77" t="s">
        <v>51</v>
      </c>
      <c r="H30" s="60"/>
      <c r="J30" s="60"/>
    </row>
    <row r="31" spans="1:8" ht="13.5">
      <c r="A31" s="45" t="s">
        <v>14</v>
      </c>
      <c r="B31" s="45"/>
      <c r="C31" s="45"/>
      <c r="D31" s="32"/>
      <c r="E31" s="45" t="s">
        <v>17</v>
      </c>
      <c r="F31" s="45"/>
      <c r="G31" s="77" t="s">
        <v>51</v>
      </c>
      <c r="H31" s="60"/>
    </row>
    <row r="32" spans="1:10" ht="13.5">
      <c r="A32" s="11" t="s">
        <v>14</v>
      </c>
      <c r="B32" s="11"/>
      <c r="C32" s="11"/>
      <c r="D32" s="6"/>
      <c r="E32" s="11" t="s">
        <v>18</v>
      </c>
      <c r="F32" s="11"/>
      <c r="G32" s="79" t="s">
        <v>51</v>
      </c>
      <c r="H32" s="67"/>
      <c r="J32" s="60"/>
    </row>
  </sheetData>
  <sheetProtection/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Papranec Vladimír (papranec)</dc:creator>
  <cp:keywords/>
  <dc:description/>
  <cp:lastModifiedBy>Asus</cp:lastModifiedBy>
  <cp:lastPrinted>2017-12-06T11:24:49Z</cp:lastPrinted>
  <dcterms:created xsi:type="dcterms:W3CDTF">2017-03-03T11:37:48Z</dcterms:created>
  <dcterms:modified xsi:type="dcterms:W3CDTF">2017-12-13T16:57:42Z</dcterms:modified>
  <cp:category/>
  <cp:version/>
  <cp:contentType/>
  <cp:contentStatus/>
</cp:coreProperties>
</file>